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730" windowHeight="11760"/>
  </bookViews>
  <sheets>
    <sheet name="AVERIAS" sheetId="6" r:id="rId1"/>
    <sheet name="NORINTEGRA" sheetId="1" r:id="rId2"/>
    <sheet name="RELACION MATRICULAS" sheetId="4" r:id="rId3"/>
  </sheets>
  <definedNames>
    <definedName name="_xlnm.Print_Area" localSheetId="0">AVERIAS!$A$1:$G$67</definedName>
    <definedName name="_xlnm.Print_Area" localSheetId="1">NORINTEGRA!$A$1:$L$48</definedName>
  </definedNames>
  <calcPr calcId="124519"/>
</workbook>
</file>

<file path=xl/calcChain.xml><?xml version="1.0" encoding="utf-8"?>
<calcChain xmlns="http://schemas.openxmlformats.org/spreadsheetml/2006/main">
  <c r="A3" i="6"/>
  <c r="G5"/>
  <c r="H5"/>
  <c r="G6"/>
  <c r="H6"/>
  <c r="G7"/>
  <c r="H7"/>
  <c r="G8"/>
  <c r="H8"/>
  <c r="G9"/>
  <c r="G10"/>
  <c r="G11"/>
  <c r="G12"/>
  <c r="G13"/>
  <c r="G14"/>
  <c r="G15"/>
  <c r="G16"/>
  <c r="I16" s="1"/>
  <c r="L27" i="1" s="1"/>
  <c r="G17" i="6"/>
  <c r="G18"/>
  <c r="G19"/>
  <c r="G20"/>
  <c r="I20" s="1"/>
  <c r="L31" i="1" s="1"/>
  <c r="G21" i="6"/>
  <c r="G22"/>
  <c r="I22" s="1"/>
  <c r="L33" i="1" s="1"/>
  <c r="G23" i="6"/>
  <c r="G24"/>
  <c r="I24" s="1"/>
  <c r="L35" i="1" s="1"/>
  <c r="G25" i="6"/>
  <c r="G26"/>
  <c r="I26" s="1"/>
  <c r="L37" i="1" s="1"/>
  <c r="G27" i="6"/>
  <c r="G28"/>
  <c r="I28" s="1"/>
  <c r="L39" i="1" s="1"/>
  <c r="G29" i="6"/>
  <c r="H29"/>
  <c r="H4"/>
  <c r="G4"/>
  <c r="D5"/>
  <c r="E5"/>
  <c r="D6"/>
  <c r="F6" s="1"/>
  <c r="A17" i="1" s="1"/>
  <c r="E6" i="6"/>
  <c r="D7"/>
  <c r="E7"/>
  <c r="D8"/>
  <c r="F8" s="1"/>
  <c r="A19" i="1" s="1"/>
  <c r="E8" i="6"/>
  <c r="D9"/>
  <c r="E9"/>
  <c r="D10"/>
  <c r="F10" s="1"/>
  <c r="A21" i="1" s="1"/>
  <c r="E10" i="6"/>
  <c r="D11"/>
  <c r="E11"/>
  <c r="D12"/>
  <c r="F12" s="1"/>
  <c r="A23" i="1" s="1"/>
  <c r="E12" i="6"/>
  <c r="D13"/>
  <c r="E13"/>
  <c r="D14"/>
  <c r="F14" s="1"/>
  <c r="A25" i="1" s="1"/>
  <c r="E14" i="6"/>
  <c r="D15"/>
  <c r="E15"/>
  <c r="D16"/>
  <c r="F16" s="1"/>
  <c r="A27" i="1" s="1"/>
  <c r="E16" i="6"/>
  <c r="D17"/>
  <c r="E17"/>
  <c r="D18"/>
  <c r="F18" s="1"/>
  <c r="A29" i="1" s="1"/>
  <c r="E18" i="6"/>
  <c r="D19"/>
  <c r="E19"/>
  <c r="D20"/>
  <c r="F20" s="1"/>
  <c r="A31" i="1" s="1"/>
  <c r="E20" i="6"/>
  <c r="D21"/>
  <c r="E21"/>
  <c r="D22"/>
  <c r="F22" s="1"/>
  <c r="A33" i="1" s="1"/>
  <c r="E22" i="6"/>
  <c r="D23"/>
  <c r="E23"/>
  <c r="D24"/>
  <c r="F24" s="1"/>
  <c r="A35" i="1" s="1"/>
  <c r="E24" i="6"/>
  <c r="D25"/>
  <c r="E25"/>
  <c r="D26"/>
  <c r="F26" s="1"/>
  <c r="A37" i="1" s="1"/>
  <c r="E26" i="6"/>
  <c r="D27"/>
  <c r="E27"/>
  <c r="D28"/>
  <c r="F28" s="1"/>
  <c r="A39" i="1" s="1"/>
  <c r="E28" i="6"/>
  <c r="D29"/>
  <c r="E29"/>
  <c r="E4"/>
  <c r="D4"/>
  <c r="F4" s="1"/>
  <c r="A15" i="1" s="1"/>
  <c r="C5" i="6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I15" s="1"/>
  <c r="L26" i="1" s="1"/>
  <c r="C25" i="6"/>
  <c r="C26"/>
  <c r="C27"/>
  <c r="C28"/>
  <c r="C29"/>
  <c r="C30"/>
  <c r="C31"/>
  <c r="C32"/>
  <c r="C33"/>
  <c r="C34"/>
  <c r="C35"/>
  <c r="C36"/>
  <c r="I27" s="1"/>
  <c r="L38" i="1" s="1"/>
  <c r="C37" i="6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4"/>
  <c r="I29"/>
  <c r="L40" i="1" s="1"/>
  <c r="I25" i="6"/>
  <c r="L36" i="1" s="1"/>
  <c r="I23" i="6"/>
  <c r="L34" i="1" s="1"/>
  <c r="I21" i="6"/>
  <c r="L32" i="1" s="1"/>
  <c r="I19" i="6"/>
  <c r="L30" i="1" s="1"/>
  <c r="I18" i="6"/>
  <c r="L29" i="1" s="1"/>
  <c r="I17" i="6"/>
  <c r="L28" i="1" s="1"/>
  <c r="I14" i="6"/>
  <c r="L25" i="1" s="1"/>
  <c r="I13" i="6"/>
  <c r="L24" i="1" s="1"/>
  <c r="I12" i="6"/>
  <c r="L23" i="1" s="1"/>
  <c r="I11" i="6"/>
  <c r="L22" i="1" s="1"/>
  <c r="I10" i="6"/>
  <c r="L21" i="1" s="1"/>
  <c r="I9" i="6"/>
  <c r="L20" i="1" s="1"/>
  <c r="I8" i="6"/>
  <c r="L19" i="1" s="1"/>
  <c r="I7" i="6"/>
  <c r="L18" i="1" s="1"/>
  <c r="I6" i="6"/>
  <c r="L17" i="1" s="1"/>
  <c r="I5" i="6"/>
  <c r="L16" i="1" s="1"/>
  <c r="F5" i="6"/>
  <c r="A16" i="1" s="1"/>
  <c r="F7" i="6"/>
  <c r="A18" i="1" s="1"/>
  <c r="F9" i="6"/>
  <c r="A20" i="1" s="1"/>
  <c r="F11" i="6"/>
  <c r="A22" i="1" s="1"/>
  <c r="F13" i="6"/>
  <c r="A24" i="1" s="1"/>
  <c r="F15" i="6"/>
  <c r="A26" i="1" s="1"/>
  <c r="F17" i="6"/>
  <c r="A28" i="1" s="1"/>
  <c r="F19" i="6"/>
  <c r="A30" i="1" s="1"/>
  <c r="F21" i="6"/>
  <c r="A32" i="1" s="1"/>
  <c r="F23" i="6"/>
  <c r="A34" i="1" s="1"/>
  <c r="F25" i="6"/>
  <c r="A36" i="1" s="1"/>
  <c r="F27" i="6"/>
  <c r="A38" i="1" s="1"/>
  <c r="F29" i="6"/>
  <c r="A40" i="1" s="1"/>
  <c r="B3" i="6"/>
  <c r="F1"/>
  <c r="D1" s="1"/>
  <c r="C2" s="1"/>
  <c r="I6" i="1"/>
  <c r="H15"/>
  <c r="H40"/>
  <c r="H39"/>
  <c r="H28" i="6" s="1"/>
  <c r="H38" i="1"/>
  <c r="H27" i="6" s="1"/>
  <c r="H37" i="1"/>
  <c r="H26" i="6" s="1"/>
  <c r="H36" i="1"/>
  <c r="H25" i="6" s="1"/>
  <c r="H35" i="1"/>
  <c r="H24" i="6" s="1"/>
  <c r="H34" i="1"/>
  <c r="H23" i="6" s="1"/>
  <c r="H33" i="1"/>
  <c r="H22" i="6" s="1"/>
  <c r="H32" i="1"/>
  <c r="H21" i="6" s="1"/>
  <c r="H31" i="1"/>
  <c r="H20" i="6" s="1"/>
  <c r="H30" i="1"/>
  <c r="H19" i="6" s="1"/>
  <c r="H29" i="1"/>
  <c r="H18" i="6" s="1"/>
  <c r="H28" i="1"/>
  <c r="H17" i="6" s="1"/>
  <c r="H27" i="1"/>
  <c r="H16" i="6" s="1"/>
  <c r="H26" i="1"/>
  <c r="H15" i="6" s="1"/>
  <c r="H25" i="1"/>
  <c r="H14" i="6" s="1"/>
  <c r="H24" i="1"/>
  <c r="H13" i="6" s="1"/>
  <c r="H23" i="1"/>
  <c r="H12" i="6" s="1"/>
  <c r="H22" i="1"/>
  <c r="H11" i="6" s="1"/>
  <c r="H21" i="1"/>
  <c r="H10" i="6" s="1"/>
  <c r="H20" i="1"/>
  <c r="H9" i="6" s="1"/>
  <c r="H19" i="1"/>
  <c r="H18"/>
  <c r="H17"/>
  <c r="H16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15"/>
  <c r="C200" i="4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I4" i="6" l="1"/>
  <c r="L15" i="1" s="1"/>
</calcChain>
</file>

<file path=xl/sharedStrings.xml><?xml version="1.0" encoding="utf-8"?>
<sst xmlns="http://schemas.openxmlformats.org/spreadsheetml/2006/main" count="186" uniqueCount="102">
  <si>
    <t>CLIENTE</t>
  </si>
  <si>
    <t>Nº</t>
  </si>
  <si>
    <t>TAREAS A REALIZAR</t>
  </si>
  <si>
    <t>NºBUS</t>
  </si>
  <si>
    <t>BARRIDO Y FREGADO</t>
  </si>
  <si>
    <t>VACIADO PAPELERAS</t>
  </si>
  <si>
    <t>LIMPIEZA SALPICADERO</t>
  </si>
  <si>
    <t>MATRICULA</t>
  </si>
  <si>
    <t>LIMPIEZA FLOTA FIN DE SEMANA</t>
  </si>
  <si>
    <t>AUT. URBANOS DE LUGO Y TRAPSA</t>
  </si>
  <si>
    <t>FECHA</t>
  </si>
  <si>
    <t>NOMBRE Y APELLIDOS TRABAJADOR</t>
  </si>
  <si>
    <t>HORA ENTRADA</t>
  </si>
  <si>
    <t>HORA SALIDA</t>
  </si>
  <si>
    <t>TOTAL HORAS</t>
  </si>
  <si>
    <t>FIRMA</t>
  </si>
  <si>
    <t>OBSERVACIONES SOBRE LA LIMPIEZA</t>
  </si>
  <si>
    <t>BUS</t>
  </si>
  <si>
    <t>4632FKG</t>
  </si>
  <si>
    <t>8930FVM</t>
  </si>
  <si>
    <t>8633HYY</t>
  </si>
  <si>
    <t>8698HYY</t>
  </si>
  <si>
    <t>8475HBR</t>
  </si>
  <si>
    <t>8489HBR</t>
  </si>
  <si>
    <t>8584HBR</t>
  </si>
  <si>
    <t>8659HBR</t>
  </si>
  <si>
    <t>3811HDF</t>
  </si>
  <si>
    <t>3813HDF</t>
  </si>
  <si>
    <t>3854HDF</t>
  </si>
  <si>
    <t>2713HNF</t>
  </si>
  <si>
    <t>2732HNF</t>
  </si>
  <si>
    <t>2733HNF</t>
  </si>
  <si>
    <t>4976FNB</t>
  </si>
  <si>
    <t>9834FWM</t>
  </si>
  <si>
    <t>8299GRP</t>
  </si>
  <si>
    <t>2296HFC</t>
  </si>
  <si>
    <t>2306HFC</t>
  </si>
  <si>
    <t>2314HFC</t>
  </si>
  <si>
    <t>2324HFC</t>
  </si>
  <si>
    <t>7922JDP</t>
  </si>
  <si>
    <t>5542HFB</t>
  </si>
  <si>
    <t>5969MFB</t>
  </si>
  <si>
    <t>7074JFB</t>
  </si>
  <si>
    <t>0435KCX</t>
  </si>
  <si>
    <t>5670FXT</t>
  </si>
  <si>
    <t>7873GDN</t>
  </si>
  <si>
    <t>3833GDN</t>
  </si>
  <si>
    <t>3902GDN</t>
  </si>
  <si>
    <t>8529LML</t>
  </si>
  <si>
    <t>8530LML</t>
  </si>
  <si>
    <t>5831LML</t>
  </si>
  <si>
    <t>1865MCH</t>
  </si>
  <si>
    <t>3269MCT</t>
  </si>
  <si>
    <t>6050MCT</t>
  </si>
  <si>
    <t>5957MDF</t>
  </si>
  <si>
    <t>8312MDH</t>
  </si>
  <si>
    <t>7287MDK</t>
  </si>
  <si>
    <t>4461LBV</t>
  </si>
  <si>
    <t>5374LJS</t>
  </si>
  <si>
    <t>5375LJS</t>
  </si>
  <si>
    <t>5378LJS</t>
  </si>
  <si>
    <t>5384LJS</t>
  </si>
  <si>
    <t>5387LJS</t>
  </si>
  <si>
    <t>5388LJS</t>
  </si>
  <si>
    <t>5389LJS</t>
  </si>
  <si>
    <t>5405LJS</t>
  </si>
  <si>
    <t>7491LVW</t>
  </si>
  <si>
    <t>7492LVW</t>
  </si>
  <si>
    <t>Nº BUS</t>
  </si>
  <si>
    <t>TIPO BUS/FURGO</t>
  </si>
  <si>
    <t>LU4343W</t>
  </si>
  <si>
    <t>4671FKG</t>
  </si>
  <si>
    <t>9069FVM</t>
  </si>
  <si>
    <t>1178CJH</t>
  </si>
  <si>
    <t>0149FPJ</t>
  </si>
  <si>
    <t>6031FPJ</t>
  </si>
  <si>
    <t>8249FPJ</t>
  </si>
  <si>
    <t>8468FPJ</t>
  </si>
  <si>
    <t>8649FPJ</t>
  </si>
  <si>
    <t>8768FPJ</t>
  </si>
  <si>
    <t>8582HBR</t>
  </si>
  <si>
    <t>8815DGN</t>
  </si>
  <si>
    <t>8823DGN</t>
  </si>
  <si>
    <t>8827DGN</t>
  </si>
  <si>
    <t>2563FMY</t>
  </si>
  <si>
    <t>5029FNB</t>
  </si>
  <si>
    <t>9528FMY</t>
  </si>
  <si>
    <t>9796FWM</t>
  </si>
  <si>
    <t>9943FWM</t>
  </si>
  <si>
    <t>8363GRP</t>
  </si>
  <si>
    <t>8608GRP</t>
  </si>
  <si>
    <t>2333HFC</t>
  </si>
  <si>
    <t>5385LJS</t>
  </si>
  <si>
    <t>5992CLV</t>
  </si>
  <si>
    <t>FURGONETA</t>
  </si>
  <si>
    <t>IB5417CJ</t>
  </si>
  <si>
    <t>BARRER Y FREGAR AUTOBUSES MARCADOS</t>
  </si>
  <si>
    <t>LIMPIAR SALPICADERO BUSES MARCADOS</t>
  </si>
  <si>
    <t>AUTOBUSES QUE SALIERON</t>
  </si>
  <si>
    <t>DIA</t>
  </si>
  <si>
    <t>SALE</t>
  </si>
  <si>
    <t>TOTAL BUSES</t>
  </si>
</sst>
</file>

<file path=xl/styles.xml><?xml version="1.0" encoding="utf-8"?>
<styleSheet xmlns="http://schemas.openxmlformats.org/spreadsheetml/2006/main">
  <numFmts count="1">
    <numFmt numFmtId="164" formatCode="dddd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6"/>
      <color theme="0" tint="-0.499984740745262"/>
      <name val="Arial"/>
      <family val="2"/>
    </font>
    <font>
      <sz val="8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ill="1"/>
    <xf numFmtId="0" fontId="0" fillId="0" borderId="3" xfId="0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11" fillId="0" borderId="0" xfId="1" applyNumberFormat="1" applyFont="1" applyFill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10" fillId="0" borderId="0" xfId="1" applyProtection="1"/>
    <xf numFmtId="0" fontId="10" fillId="5" borderId="0" xfId="1" applyFill="1" applyProtection="1"/>
    <xf numFmtId="0" fontId="10" fillId="0" borderId="0" xfId="1" applyAlignment="1" applyProtection="1">
      <alignment horizontal="center"/>
    </xf>
    <xf numFmtId="0" fontId="10" fillId="0" borderId="0" xfId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1" fillId="6" borderId="1" xfId="1" applyFont="1" applyFill="1" applyBorder="1" applyAlignment="1" applyProtection="1">
      <alignment horizontal="center" vertical="center"/>
    </xf>
    <xf numFmtId="0" fontId="13" fillId="0" borderId="0" xfId="1" applyFont="1" applyProtection="1"/>
    <xf numFmtId="0" fontId="15" fillId="0" borderId="11" xfId="1" applyFont="1" applyBorder="1" applyAlignment="1" applyProtection="1">
      <alignment vertical="center" wrapText="1"/>
    </xf>
    <xf numFmtId="0" fontId="15" fillId="0" borderId="12" xfId="1" applyFont="1" applyBorder="1" applyAlignment="1" applyProtection="1">
      <alignment vertical="center" wrapText="1"/>
    </xf>
    <xf numFmtId="0" fontId="15" fillId="0" borderId="1" xfId="1" applyFont="1" applyBorder="1" applyAlignment="1" applyProtection="1">
      <alignment horizontal="center" vertical="center"/>
    </xf>
    <xf numFmtId="0" fontId="15" fillId="0" borderId="0" xfId="1" applyFont="1" applyProtection="1"/>
    <xf numFmtId="0" fontId="14" fillId="0" borderId="0" xfId="1" applyFont="1" applyProtection="1"/>
    <xf numFmtId="0" fontId="10" fillId="5" borderId="0" xfId="1" applyFill="1" applyAlignment="1" applyProtection="1">
      <alignment horizontal="center"/>
    </xf>
    <xf numFmtId="0" fontId="15" fillId="0" borderId="33" xfId="1" applyFont="1" applyBorder="1" applyAlignment="1" applyProtection="1">
      <alignment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5" fillId="0" borderId="31" xfId="1" applyFont="1" applyBorder="1" applyAlignment="1" applyProtection="1">
      <alignment vertical="center" wrapText="1"/>
    </xf>
    <xf numFmtId="0" fontId="15" fillId="0" borderId="32" xfId="1" applyFont="1" applyBorder="1" applyAlignment="1" applyProtection="1">
      <alignment vertical="center" wrapText="1"/>
    </xf>
    <xf numFmtId="0" fontId="15" fillId="0" borderId="26" xfId="1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7" fillId="0" borderId="38" xfId="0" applyFont="1" applyBorder="1" applyAlignment="1" applyProtection="1">
      <alignment horizontal="center" vertical="center" wrapText="1"/>
    </xf>
    <xf numFmtId="0" fontId="17" fillId="0" borderId="39" xfId="0" applyFont="1" applyBorder="1" applyAlignment="1" applyProtection="1">
      <alignment horizontal="center" vertical="center" wrapText="1"/>
    </xf>
    <xf numFmtId="0" fontId="18" fillId="0" borderId="40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19" fillId="0" borderId="37" xfId="0" applyFont="1" applyBorder="1" applyAlignment="1" applyProtection="1">
      <alignment horizontal="center" vertical="center" wrapText="1"/>
    </xf>
    <xf numFmtId="0" fontId="19" fillId="0" borderId="34" xfId="0" applyFont="1" applyBorder="1" applyAlignment="1" applyProtection="1">
      <alignment horizontal="center" vertical="center" wrapText="1"/>
    </xf>
    <xf numFmtId="0" fontId="19" fillId="0" borderId="35" xfId="0" applyFont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</xf>
    <xf numFmtId="14" fontId="11" fillId="0" borderId="0" xfId="1" applyNumberFormat="1" applyFont="1" applyAlignment="1" applyProtection="1">
      <alignment horizontal="center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7" fillId="0" borderId="22" xfId="0" applyFont="1" applyBorder="1" applyAlignment="1" applyProtection="1">
      <alignment horizontal="center" vertical="top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25" xfId="0" applyFont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 applyProtection="1">
      <alignment horizontal="center" vertical="top" wrapText="1"/>
      <protection locked="0"/>
    </xf>
    <xf numFmtId="0" fontId="6" fillId="0" borderId="24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4" fontId="8" fillId="0" borderId="30" xfId="0" applyNumberFormat="1" applyFont="1" applyBorder="1" applyAlignment="1">
      <alignment horizontal="center" vertical="center" wrapText="1"/>
    </xf>
    <xf numFmtId="14" fontId="8" fillId="0" borderId="28" xfId="0" applyNumberFormat="1" applyFont="1" applyBorder="1" applyAlignment="1">
      <alignment horizontal="center" vertical="center" wrapText="1"/>
    </xf>
    <xf numFmtId="14" fontId="8" fillId="0" borderId="29" xfId="0" applyNumberFormat="1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0" fillId="0" borderId="0" xfId="1" applyFont="1" applyAlignment="1" applyProtection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15" fillId="7" borderId="1" xfId="1" applyFont="1" applyFill="1" applyBorder="1" applyAlignment="1" applyProtection="1">
      <alignment horizontal="center" vertical="center" wrapText="1"/>
      <protection locked="0" hidden="1"/>
    </xf>
  </cellXfs>
  <cellStyles count="2">
    <cellStyle name="Normal" xfId="0" builtinId="0"/>
    <cellStyle name="Normal_GASOLINERA AUTOBUSES QUE SALIERON" xfId="1"/>
  </cellStyles>
  <dxfs count="12">
    <dxf>
      <font>
        <b/>
        <i val="0"/>
        <strike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409575</xdr:colOff>
      <xdr:row>3</xdr:row>
      <xdr:rowOff>47625</xdr:rowOff>
    </xdr:to>
    <xdr:pic>
      <xdr:nvPicPr>
        <xdr:cNvPr id="4" name="3 Imagen" descr="NORINTEGR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200025"/>
          <a:ext cx="17335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J67"/>
  <sheetViews>
    <sheetView showGridLines="0" tabSelected="1" workbookViewId="0">
      <selection activeCell="B4" sqref="B4:B8"/>
    </sheetView>
  </sheetViews>
  <sheetFormatPr baseColWidth="10" defaultRowHeight="12.75"/>
  <cols>
    <col min="1" max="1" width="8.85546875" style="24" customWidth="1"/>
    <col min="2" max="2" width="11.42578125" style="24"/>
    <col min="3" max="3" width="14.140625" style="26" customWidth="1"/>
    <col min="4" max="4" width="17" style="26" customWidth="1"/>
    <col min="5" max="5" width="7.7109375" style="26" customWidth="1"/>
    <col min="6" max="6" width="11.42578125" style="24"/>
    <col min="7" max="7" width="17" style="24" customWidth="1"/>
    <col min="8" max="8" width="7.7109375" style="24" customWidth="1"/>
    <col min="9" max="202" width="11.42578125" style="24"/>
    <col min="203" max="203" width="8.85546875" style="24" customWidth="1"/>
    <col min="204" max="204" width="11.42578125" style="24"/>
    <col min="205" max="205" width="14.140625" style="24" customWidth="1"/>
    <col min="206" max="206" width="17" style="24" customWidth="1"/>
    <col min="207" max="207" width="7.7109375" style="24" customWidth="1"/>
    <col min="208" max="208" width="11.42578125" style="24"/>
    <col min="209" max="209" width="7" style="24" customWidth="1"/>
    <col min="210" max="210" width="2.85546875" style="24" customWidth="1"/>
    <col min="211" max="212" width="7.85546875" style="24" customWidth="1"/>
    <col min="213" max="214" width="14.7109375" style="24" customWidth="1"/>
    <col min="215" max="215" width="8.7109375" style="24" customWidth="1"/>
    <col min="216" max="216" width="13.140625" style="24" customWidth="1"/>
    <col min="217" max="217" width="12.7109375" style="24" customWidth="1"/>
    <col min="218" max="218" width="3.5703125" style="24" customWidth="1"/>
    <col min="219" max="219" width="9.28515625" style="24" customWidth="1"/>
    <col min="220" max="220" width="2.85546875" style="24" customWidth="1"/>
    <col min="221" max="254" width="0" style="24" hidden="1" customWidth="1"/>
    <col min="255" max="256" width="11.42578125" style="24"/>
    <col min="257" max="257" width="15" style="24" customWidth="1"/>
    <col min="258" max="458" width="11.42578125" style="24"/>
    <col min="459" max="459" width="8.85546875" style="24" customWidth="1"/>
    <col min="460" max="460" width="11.42578125" style="24"/>
    <col min="461" max="461" width="14.140625" style="24" customWidth="1"/>
    <col min="462" max="462" width="17" style="24" customWidth="1"/>
    <col min="463" max="463" width="7.7109375" style="24" customWidth="1"/>
    <col min="464" max="464" width="11.42578125" style="24"/>
    <col min="465" max="465" width="7" style="24" customWidth="1"/>
    <col min="466" max="466" width="2.85546875" style="24" customWidth="1"/>
    <col min="467" max="468" width="7.85546875" style="24" customWidth="1"/>
    <col min="469" max="470" width="14.7109375" style="24" customWidth="1"/>
    <col min="471" max="471" width="8.7109375" style="24" customWidth="1"/>
    <col min="472" max="472" width="13.140625" style="24" customWidth="1"/>
    <col min="473" max="473" width="12.7109375" style="24" customWidth="1"/>
    <col min="474" max="474" width="3.5703125" style="24" customWidth="1"/>
    <col min="475" max="475" width="9.28515625" style="24" customWidth="1"/>
    <col min="476" max="476" width="2.85546875" style="24" customWidth="1"/>
    <col min="477" max="510" width="0" style="24" hidden="1" customWidth="1"/>
    <col min="511" max="512" width="11.42578125" style="24"/>
    <col min="513" max="513" width="15" style="24" customWidth="1"/>
    <col min="514" max="714" width="11.42578125" style="24"/>
    <col min="715" max="715" width="8.85546875" style="24" customWidth="1"/>
    <col min="716" max="716" width="11.42578125" style="24"/>
    <col min="717" max="717" width="14.140625" style="24" customWidth="1"/>
    <col min="718" max="718" width="17" style="24" customWidth="1"/>
    <col min="719" max="719" width="7.7109375" style="24" customWidth="1"/>
    <col min="720" max="720" width="11.42578125" style="24"/>
    <col min="721" max="721" width="7" style="24" customWidth="1"/>
    <col min="722" max="722" width="2.85546875" style="24" customWidth="1"/>
    <col min="723" max="724" width="7.85546875" style="24" customWidth="1"/>
    <col min="725" max="726" width="14.7109375" style="24" customWidth="1"/>
    <col min="727" max="727" width="8.7109375" style="24" customWidth="1"/>
    <col min="728" max="728" width="13.140625" style="24" customWidth="1"/>
    <col min="729" max="729" width="12.7109375" style="24" customWidth="1"/>
    <col min="730" max="730" width="3.5703125" style="24" customWidth="1"/>
    <col min="731" max="731" width="9.28515625" style="24" customWidth="1"/>
    <col min="732" max="732" width="2.85546875" style="24" customWidth="1"/>
    <col min="733" max="766" width="0" style="24" hidden="1" customWidth="1"/>
    <col min="767" max="768" width="11.42578125" style="24"/>
    <col min="769" max="769" width="15" style="24" customWidth="1"/>
    <col min="770" max="970" width="11.42578125" style="24"/>
    <col min="971" max="971" width="8.85546875" style="24" customWidth="1"/>
    <col min="972" max="972" width="11.42578125" style="24"/>
    <col min="973" max="973" width="14.140625" style="24" customWidth="1"/>
    <col min="974" max="974" width="17" style="24" customWidth="1"/>
    <col min="975" max="975" width="7.7109375" style="24" customWidth="1"/>
    <col min="976" max="976" width="11.42578125" style="24"/>
    <col min="977" max="977" width="7" style="24" customWidth="1"/>
    <col min="978" max="978" width="2.85546875" style="24" customWidth="1"/>
    <col min="979" max="980" width="7.85546875" style="24" customWidth="1"/>
    <col min="981" max="982" width="14.7109375" style="24" customWidth="1"/>
    <col min="983" max="983" width="8.7109375" style="24" customWidth="1"/>
    <col min="984" max="984" width="13.140625" style="24" customWidth="1"/>
    <col min="985" max="985" width="12.7109375" style="24" customWidth="1"/>
    <col min="986" max="986" width="3.5703125" style="24" customWidth="1"/>
    <col min="987" max="987" width="9.28515625" style="24" customWidth="1"/>
    <col min="988" max="988" width="2.85546875" style="24" customWidth="1"/>
    <col min="989" max="1022" width="0" style="24" hidden="1" customWidth="1"/>
    <col min="1023" max="1024" width="11.42578125" style="24"/>
    <col min="1025" max="1025" width="15" style="24" customWidth="1"/>
    <col min="1026" max="1226" width="11.42578125" style="24"/>
    <col min="1227" max="1227" width="8.85546875" style="24" customWidth="1"/>
    <col min="1228" max="1228" width="11.42578125" style="24"/>
    <col min="1229" max="1229" width="14.140625" style="24" customWidth="1"/>
    <col min="1230" max="1230" width="17" style="24" customWidth="1"/>
    <col min="1231" max="1231" width="7.7109375" style="24" customWidth="1"/>
    <col min="1232" max="1232" width="11.42578125" style="24"/>
    <col min="1233" max="1233" width="7" style="24" customWidth="1"/>
    <col min="1234" max="1234" width="2.85546875" style="24" customWidth="1"/>
    <col min="1235" max="1236" width="7.85546875" style="24" customWidth="1"/>
    <col min="1237" max="1238" width="14.7109375" style="24" customWidth="1"/>
    <col min="1239" max="1239" width="8.7109375" style="24" customWidth="1"/>
    <col min="1240" max="1240" width="13.140625" style="24" customWidth="1"/>
    <col min="1241" max="1241" width="12.7109375" style="24" customWidth="1"/>
    <col min="1242" max="1242" width="3.5703125" style="24" customWidth="1"/>
    <col min="1243" max="1243" width="9.28515625" style="24" customWidth="1"/>
    <col min="1244" max="1244" width="2.85546875" style="24" customWidth="1"/>
    <col min="1245" max="1278" width="0" style="24" hidden="1" customWidth="1"/>
    <col min="1279" max="1280" width="11.42578125" style="24"/>
    <col min="1281" max="1281" width="15" style="24" customWidth="1"/>
    <col min="1282" max="1482" width="11.42578125" style="24"/>
    <col min="1483" max="1483" width="8.85546875" style="24" customWidth="1"/>
    <col min="1484" max="1484" width="11.42578125" style="24"/>
    <col min="1485" max="1485" width="14.140625" style="24" customWidth="1"/>
    <col min="1486" max="1486" width="17" style="24" customWidth="1"/>
    <col min="1487" max="1487" width="7.7109375" style="24" customWidth="1"/>
    <col min="1488" max="1488" width="11.42578125" style="24"/>
    <col min="1489" max="1489" width="7" style="24" customWidth="1"/>
    <col min="1490" max="1490" width="2.85546875" style="24" customWidth="1"/>
    <col min="1491" max="1492" width="7.85546875" style="24" customWidth="1"/>
    <col min="1493" max="1494" width="14.7109375" style="24" customWidth="1"/>
    <col min="1495" max="1495" width="8.7109375" style="24" customWidth="1"/>
    <col min="1496" max="1496" width="13.140625" style="24" customWidth="1"/>
    <col min="1497" max="1497" width="12.7109375" style="24" customWidth="1"/>
    <col min="1498" max="1498" width="3.5703125" style="24" customWidth="1"/>
    <col min="1499" max="1499" width="9.28515625" style="24" customWidth="1"/>
    <col min="1500" max="1500" width="2.85546875" style="24" customWidth="1"/>
    <col min="1501" max="1534" width="0" style="24" hidden="1" customWidth="1"/>
    <col min="1535" max="1536" width="11.42578125" style="24"/>
    <col min="1537" max="1537" width="15" style="24" customWidth="1"/>
    <col min="1538" max="1738" width="11.42578125" style="24"/>
    <col min="1739" max="1739" width="8.85546875" style="24" customWidth="1"/>
    <col min="1740" max="1740" width="11.42578125" style="24"/>
    <col min="1741" max="1741" width="14.140625" style="24" customWidth="1"/>
    <col min="1742" max="1742" width="17" style="24" customWidth="1"/>
    <col min="1743" max="1743" width="7.7109375" style="24" customWidth="1"/>
    <col min="1744" max="1744" width="11.42578125" style="24"/>
    <col min="1745" max="1745" width="7" style="24" customWidth="1"/>
    <col min="1746" max="1746" width="2.85546875" style="24" customWidth="1"/>
    <col min="1747" max="1748" width="7.85546875" style="24" customWidth="1"/>
    <col min="1749" max="1750" width="14.7109375" style="24" customWidth="1"/>
    <col min="1751" max="1751" width="8.7109375" style="24" customWidth="1"/>
    <col min="1752" max="1752" width="13.140625" style="24" customWidth="1"/>
    <col min="1753" max="1753" width="12.7109375" style="24" customWidth="1"/>
    <col min="1754" max="1754" width="3.5703125" style="24" customWidth="1"/>
    <col min="1755" max="1755" width="9.28515625" style="24" customWidth="1"/>
    <col min="1756" max="1756" width="2.85546875" style="24" customWidth="1"/>
    <col min="1757" max="1790" width="0" style="24" hidden="1" customWidth="1"/>
    <col min="1791" max="1792" width="11.42578125" style="24"/>
    <col min="1793" max="1793" width="15" style="24" customWidth="1"/>
    <col min="1794" max="1994" width="11.42578125" style="24"/>
    <col min="1995" max="1995" width="8.85546875" style="24" customWidth="1"/>
    <col min="1996" max="1996" width="11.42578125" style="24"/>
    <col min="1997" max="1997" width="14.140625" style="24" customWidth="1"/>
    <col min="1998" max="1998" width="17" style="24" customWidth="1"/>
    <col min="1999" max="1999" width="7.7109375" style="24" customWidth="1"/>
    <col min="2000" max="2000" width="11.42578125" style="24"/>
    <col min="2001" max="2001" width="7" style="24" customWidth="1"/>
    <col min="2002" max="2002" width="2.85546875" style="24" customWidth="1"/>
    <col min="2003" max="2004" width="7.85546875" style="24" customWidth="1"/>
    <col min="2005" max="2006" width="14.7109375" style="24" customWidth="1"/>
    <col min="2007" max="2007" width="8.7109375" style="24" customWidth="1"/>
    <col min="2008" max="2008" width="13.140625" style="24" customWidth="1"/>
    <col min="2009" max="2009" width="12.7109375" style="24" customWidth="1"/>
    <col min="2010" max="2010" width="3.5703125" style="24" customWidth="1"/>
    <col min="2011" max="2011" width="9.28515625" style="24" customWidth="1"/>
    <col min="2012" max="2012" width="2.85546875" style="24" customWidth="1"/>
    <col min="2013" max="2046" width="0" style="24" hidden="1" customWidth="1"/>
    <col min="2047" max="2048" width="11.42578125" style="24"/>
    <col min="2049" max="2049" width="15" style="24" customWidth="1"/>
    <col min="2050" max="2250" width="11.42578125" style="24"/>
    <col min="2251" max="2251" width="8.85546875" style="24" customWidth="1"/>
    <col min="2252" max="2252" width="11.42578125" style="24"/>
    <col min="2253" max="2253" width="14.140625" style="24" customWidth="1"/>
    <col min="2254" max="2254" width="17" style="24" customWidth="1"/>
    <col min="2255" max="2255" width="7.7109375" style="24" customWidth="1"/>
    <col min="2256" max="2256" width="11.42578125" style="24"/>
    <col min="2257" max="2257" width="7" style="24" customWidth="1"/>
    <col min="2258" max="2258" width="2.85546875" style="24" customWidth="1"/>
    <col min="2259" max="2260" width="7.85546875" style="24" customWidth="1"/>
    <col min="2261" max="2262" width="14.7109375" style="24" customWidth="1"/>
    <col min="2263" max="2263" width="8.7109375" style="24" customWidth="1"/>
    <col min="2264" max="2264" width="13.140625" style="24" customWidth="1"/>
    <col min="2265" max="2265" width="12.7109375" style="24" customWidth="1"/>
    <col min="2266" max="2266" width="3.5703125" style="24" customWidth="1"/>
    <col min="2267" max="2267" width="9.28515625" style="24" customWidth="1"/>
    <col min="2268" max="2268" width="2.85546875" style="24" customWidth="1"/>
    <col min="2269" max="2302" width="0" style="24" hidden="1" customWidth="1"/>
    <col min="2303" max="2304" width="11.42578125" style="24"/>
    <col min="2305" max="2305" width="15" style="24" customWidth="1"/>
    <col min="2306" max="2506" width="11.42578125" style="24"/>
    <col min="2507" max="2507" width="8.85546875" style="24" customWidth="1"/>
    <col min="2508" max="2508" width="11.42578125" style="24"/>
    <col min="2509" max="2509" width="14.140625" style="24" customWidth="1"/>
    <col min="2510" max="2510" width="17" style="24" customWidth="1"/>
    <col min="2511" max="2511" width="7.7109375" style="24" customWidth="1"/>
    <col min="2512" max="2512" width="11.42578125" style="24"/>
    <col min="2513" max="2513" width="7" style="24" customWidth="1"/>
    <col min="2514" max="2514" width="2.85546875" style="24" customWidth="1"/>
    <col min="2515" max="2516" width="7.85546875" style="24" customWidth="1"/>
    <col min="2517" max="2518" width="14.7109375" style="24" customWidth="1"/>
    <col min="2519" max="2519" width="8.7109375" style="24" customWidth="1"/>
    <col min="2520" max="2520" width="13.140625" style="24" customWidth="1"/>
    <col min="2521" max="2521" width="12.7109375" style="24" customWidth="1"/>
    <col min="2522" max="2522" width="3.5703125" style="24" customWidth="1"/>
    <col min="2523" max="2523" width="9.28515625" style="24" customWidth="1"/>
    <col min="2524" max="2524" width="2.85546875" style="24" customWidth="1"/>
    <col min="2525" max="2558" width="0" style="24" hidden="1" customWidth="1"/>
    <col min="2559" max="2560" width="11.42578125" style="24"/>
    <col min="2561" max="2561" width="15" style="24" customWidth="1"/>
    <col min="2562" max="2762" width="11.42578125" style="24"/>
    <col min="2763" max="2763" width="8.85546875" style="24" customWidth="1"/>
    <col min="2764" max="2764" width="11.42578125" style="24"/>
    <col min="2765" max="2765" width="14.140625" style="24" customWidth="1"/>
    <col min="2766" max="2766" width="17" style="24" customWidth="1"/>
    <col min="2767" max="2767" width="7.7109375" style="24" customWidth="1"/>
    <col min="2768" max="2768" width="11.42578125" style="24"/>
    <col min="2769" max="2769" width="7" style="24" customWidth="1"/>
    <col min="2770" max="2770" width="2.85546875" style="24" customWidth="1"/>
    <col min="2771" max="2772" width="7.85546875" style="24" customWidth="1"/>
    <col min="2773" max="2774" width="14.7109375" style="24" customWidth="1"/>
    <col min="2775" max="2775" width="8.7109375" style="24" customWidth="1"/>
    <col min="2776" max="2776" width="13.140625" style="24" customWidth="1"/>
    <col min="2777" max="2777" width="12.7109375" style="24" customWidth="1"/>
    <col min="2778" max="2778" width="3.5703125" style="24" customWidth="1"/>
    <col min="2779" max="2779" width="9.28515625" style="24" customWidth="1"/>
    <col min="2780" max="2780" width="2.85546875" style="24" customWidth="1"/>
    <col min="2781" max="2814" width="0" style="24" hidden="1" customWidth="1"/>
    <col min="2815" max="2816" width="11.42578125" style="24"/>
    <col min="2817" max="2817" width="15" style="24" customWidth="1"/>
    <col min="2818" max="3018" width="11.42578125" style="24"/>
    <col min="3019" max="3019" width="8.85546875" style="24" customWidth="1"/>
    <col min="3020" max="3020" width="11.42578125" style="24"/>
    <col min="3021" max="3021" width="14.140625" style="24" customWidth="1"/>
    <col min="3022" max="3022" width="17" style="24" customWidth="1"/>
    <col min="3023" max="3023" width="7.7109375" style="24" customWidth="1"/>
    <col min="3024" max="3024" width="11.42578125" style="24"/>
    <col min="3025" max="3025" width="7" style="24" customWidth="1"/>
    <col min="3026" max="3026" width="2.85546875" style="24" customWidth="1"/>
    <col min="3027" max="3028" width="7.85546875" style="24" customWidth="1"/>
    <col min="3029" max="3030" width="14.7109375" style="24" customWidth="1"/>
    <col min="3031" max="3031" width="8.7109375" style="24" customWidth="1"/>
    <col min="3032" max="3032" width="13.140625" style="24" customWidth="1"/>
    <col min="3033" max="3033" width="12.7109375" style="24" customWidth="1"/>
    <col min="3034" max="3034" width="3.5703125" style="24" customWidth="1"/>
    <col min="3035" max="3035" width="9.28515625" style="24" customWidth="1"/>
    <col min="3036" max="3036" width="2.85546875" style="24" customWidth="1"/>
    <col min="3037" max="3070" width="0" style="24" hidden="1" customWidth="1"/>
    <col min="3071" max="3072" width="11.42578125" style="24"/>
    <col min="3073" max="3073" width="15" style="24" customWidth="1"/>
    <col min="3074" max="3274" width="11.42578125" style="24"/>
    <col min="3275" max="3275" width="8.85546875" style="24" customWidth="1"/>
    <col min="3276" max="3276" width="11.42578125" style="24"/>
    <col min="3277" max="3277" width="14.140625" style="24" customWidth="1"/>
    <col min="3278" max="3278" width="17" style="24" customWidth="1"/>
    <col min="3279" max="3279" width="7.7109375" style="24" customWidth="1"/>
    <col min="3280" max="3280" width="11.42578125" style="24"/>
    <col min="3281" max="3281" width="7" style="24" customWidth="1"/>
    <col min="3282" max="3282" width="2.85546875" style="24" customWidth="1"/>
    <col min="3283" max="3284" width="7.85546875" style="24" customWidth="1"/>
    <col min="3285" max="3286" width="14.7109375" style="24" customWidth="1"/>
    <col min="3287" max="3287" width="8.7109375" style="24" customWidth="1"/>
    <col min="3288" max="3288" width="13.140625" style="24" customWidth="1"/>
    <col min="3289" max="3289" width="12.7109375" style="24" customWidth="1"/>
    <col min="3290" max="3290" width="3.5703125" style="24" customWidth="1"/>
    <col min="3291" max="3291" width="9.28515625" style="24" customWidth="1"/>
    <col min="3292" max="3292" width="2.85546875" style="24" customWidth="1"/>
    <col min="3293" max="3326" width="0" style="24" hidden="1" customWidth="1"/>
    <col min="3327" max="3328" width="11.42578125" style="24"/>
    <col min="3329" max="3329" width="15" style="24" customWidth="1"/>
    <col min="3330" max="3530" width="11.42578125" style="24"/>
    <col min="3531" max="3531" width="8.85546875" style="24" customWidth="1"/>
    <col min="3532" max="3532" width="11.42578125" style="24"/>
    <col min="3533" max="3533" width="14.140625" style="24" customWidth="1"/>
    <col min="3534" max="3534" width="17" style="24" customWidth="1"/>
    <col min="3535" max="3535" width="7.7109375" style="24" customWidth="1"/>
    <col min="3536" max="3536" width="11.42578125" style="24"/>
    <col min="3537" max="3537" width="7" style="24" customWidth="1"/>
    <col min="3538" max="3538" width="2.85546875" style="24" customWidth="1"/>
    <col min="3539" max="3540" width="7.85546875" style="24" customWidth="1"/>
    <col min="3541" max="3542" width="14.7109375" style="24" customWidth="1"/>
    <col min="3543" max="3543" width="8.7109375" style="24" customWidth="1"/>
    <col min="3544" max="3544" width="13.140625" style="24" customWidth="1"/>
    <col min="3545" max="3545" width="12.7109375" style="24" customWidth="1"/>
    <col min="3546" max="3546" width="3.5703125" style="24" customWidth="1"/>
    <col min="3547" max="3547" width="9.28515625" style="24" customWidth="1"/>
    <col min="3548" max="3548" width="2.85546875" style="24" customWidth="1"/>
    <col min="3549" max="3582" width="0" style="24" hidden="1" customWidth="1"/>
    <col min="3583" max="3584" width="11.42578125" style="24"/>
    <col min="3585" max="3585" width="15" style="24" customWidth="1"/>
    <col min="3586" max="3786" width="11.42578125" style="24"/>
    <col min="3787" max="3787" width="8.85546875" style="24" customWidth="1"/>
    <col min="3788" max="3788" width="11.42578125" style="24"/>
    <col min="3789" max="3789" width="14.140625" style="24" customWidth="1"/>
    <col min="3790" max="3790" width="17" style="24" customWidth="1"/>
    <col min="3791" max="3791" width="7.7109375" style="24" customWidth="1"/>
    <col min="3792" max="3792" width="11.42578125" style="24"/>
    <col min="3793" max="3793" width="7" style="24" customWidth="1"/>
    <col min="3794" max="3794" width="2.85546875" style="24" customWidth="1"/>
    <col min="3795" max="3796" width="7.85546875" style="24" customWidth="1"/>
    <col min="3797" max="3798" width="14.7109375" style="24" customWidth="1"/>
    <col min="3799" max="3799" width="8.7109375" style="24" customWidth="1"/>
    <col min="3800" max="3800" width="13.140625" style="24" customWidth="1"/>
    <col min="3801" max="3801" width="12.7109375" style="24" customWidth="1"/>
    <col min="3802" max="3802" width="3.5703125" style="24" customWidth="1"/>
    <col min="3803" max="3803" width="9.28515625" style="24" customWidth="1"/>
    <col min="3804" max="3804" width="2.85546875" style="24" customWidth="1"/>
    <col min="3805" max="3838" width="0" style="24" hidden="1" customWidth="1"/>
    <col min="3839" max="3840" width="11.42578125" style="24"/>
    <col min="3841" max="3841" width="15" style="24" customWidth="1"/>
    <col min="3842" max="4042" width="11.42578125" style="24"/>
    <col min="4043" max="4043" width="8.85546875" style="24" customWidth="1"/>
    <col min="4044" max="4044" width="11.42578125" style="24"/>
    <col min="4045" max="4045" width="14.140625" style="24" customWidth="1"/>
    <col min="4046" max="4046" width="17" style="24" customWidth="1"/>
    <col min="4047" max="4047" width="7.7109375" style="24" customWidth="1"/>
    <col min="4048" max="4048" width="11.42578125" style="24"/>
    <col min="4049" max="4049" width="7" style="24" customWidth="1"/>
    <col min="4050" max="4050" width="2.85546875" style="24" customWidth="1"/>
    <col min="4051" max="4052" width="7.85546875" style="24" customWidth="1"/>
    <col min="4053" max="4054" width="14.7109375" style="24" customWidth="1"/>
    <col min="4055" max="4055" width="8.7109375" style="24" customWidth="1"/>
    <col min="4056" max="4056" width="13.140625" style="24" customWidth="1"/>
    <col min="4057" max="4057" width="12.7109375" style="24" customWidth="1"/>
    <col min="4058" max="4058" width="3.5703125" style="24" customWidth="1"/>
    <col min="4059" max="4059" width="9.28515625" style="24" customWidth="1"/>
    <col min="4060" max="4060" width="2.85546875" style="24" customWidth="1"/>
    <col min="4061" max="4094" width="0" style="24" hidden="1" customWidth="1"/>
    <col min="4095" max="4096" width="11.42578125" style="24"/>
    <col min="4097" max="4097" width="15" style="24" customWidth="1"/>
    <col min="4098" max="4298" width="11.42578125" style="24"/>
    <col min="4299" max="4299" width="8.85546875" style="24" customWidth="1"/>
    <col min="4300" max="4300" width="11.42578125" style="24"/>
    <col min="4301" max="4301" width="14.140625" style="24" customWidth="1"/>
    <col min="4302" max="4302" width="17" style="24" customWidth="1"/>
    <col min="4303" max="4303" width="7.7109375" style="24" customWidth="1"/>
    <col min="4304" max="4304" width="11.42578125" style="24"/>
    <col min="4305" max="4305" width="7" style="24" customWidth="1"/>
    <col min="4306" max="4306" width="2.85546875" style="24" customWidth="1"/>
    <col min="4307" max="4308" width="7.85546875" style="24" customWidth="1"/>
    <col min="4309" max="4310" width="14.7109375" style="24" customWidth="1"/>
    <col min="4311" max="4311" width="8.7109375" style="24" customWidth="1"/>
    <col min="4312" max="4312" width="13.140625" style="24" customWidth="1"/>
    <col min="4313" max="4313" width="12.7109375" style="24" customWidth="1"/>
    <col min="4314" max="4314" width="3.5703125" style="24" customWidth="1"/>
    <col min="4315" max="4315" width="9.28515625" style="24" customWidth="1"/>
    <col min="4316" max="4316" width="2.85546875" style="24" customWidth="1"/>
    <col min="4317" max="4350" width="0" style="24" hidden="1" customWidth="1"/>
    <col min="4351" max="4352" width="11.42578125" style="24"/>
    <col min="4353" max="4353" width="15" style="24" customWidth="1"/>
    <col min="4354" max="4554" width="11.42578125" style="24"/>
    <col min="4555" max="4555" width="8.85546875" style="24" customWidth="1"/>
    <col min="4556" max="4556" width="11.42578125" style="24"/>
    <col min="4557" max="4557" width="14.140625" style="24" customWidth="1"/>
    <col min="4558" max="4558" width="17" style="24" customWidth="1"/>
    <col min="4559" max="4559" width="7.7109375" style="24" customWidth="1"/>
    <col min="4560" max="4560" width="11.42578125" style="24"/>
    <col min="4561" max="4561" width="7" style="24" customWidth="1"/>
    <col min="4562" max="4562" width="2.85546875" style="24" customWidth="1"/>
    <col min="4563" max="4564" width="7.85546875" style="24" customWidth="1"/>
    <col min="4565" max="4566" width="14.7109375" style="24" customWidth="1"/>
    <col min="4567" max="4567" width="8.7109375" style="24" customWidth="1"/>
    <col min="4568" max="4568" width="13.140625" style="24" customWidth="1"/>
    <col min="4569" max="4569" width="12.7109375" style="24" customWidth="1"/>
    <col min="4570" max="4570" width="3.5703125" style="24" customWidth="1"/>
    <col min="4571" max="4571" width="9.28515625" style="24" customWidth="1"/>
    <col min="4572" max="4572" width="2.85546875" style="24" customWidth="1"/>
    <col min="4573" max="4606" width="0" style="24" hidden="1" customWidth="1"/>
    <col min="4607" max="4608" width="11.42578125" style="24"/>
    <col min="4609" max="4609" width="15" style="24" customWidth="1"/>
    <col min="4610" max="4810" width="11.42578125" style="24"/>
    <col min="4811" max="4811" width="8.85546875" style="24" customWidth="1"/>
    <col min="4812" max="4812" width="11.42578125" style="24"/>
    <col min="4813" max="4813" width="14.140625" style="24" customWidth="1"/>
    <col min="4814" max="4814" width="17" style="24" customWidth="1"/>
    <col min="4815" max="4815" width="7.7109375" style="24" customWidth="1"/>
    <col min="4816" max="4816" width="11.42578125" style="24"/>
    <col min="4817" max="4817" width="7" style="24" customWidth="1"/>
    <col min="4818" max="4818" width="2.85546875" style="24" customWidth="1"/>
    <col min="4819" max="4820" width="7.85546875" style="24" customWidth="1"/>
    <col min="4821" max="4822" width="14.7109375" style="24" customWidth="1"/>
    <col min="4823" max="4823" width="8.7109375" style="24" customWidth="1"/>
    <col min="4824" max="4824" width="13.140625" style="24" customWidth="1"/>
    <col min="4825" max="4825" width="12.7109375" style="24" customWidth="1"/>
    <col min="4826" max="4826" width="3.5703125" style="24" customWidth="1"/>
    <col min="4827" max="4827" width="9.28515625" style="24" customWidth="1"/>
    <col min="4828" max="4828" width="2.85546875" style="24" customWidth="1"/>
    <col min="4829" max="4862" width="0" style="24" hidden="1" customWidth="1"/>
    <col min="4863" max="4864" width="11.42578125" style="24"/>
    <col min="4865" max="4865" width="15" style="24" customWidth="1"/>
    <col min="4866" max="5066" width="11.42578125" style="24"/>
    <col min="5067" max="5067" width="8.85546875" style="24" customWidth="1"/>
    <col min="5068" max="5068" width="11.42578125" style="24"/>
    <col min="5069" max="5069" width="14.140625" style="24" customWidth="1"/>
    <col min="5070" max="5070" width="17" style="24" customWidth="1"/>
    <col min="5071" max="5071" width="7.7109375" style="24" customWidth="1"/>
    <col min="5072" max="5072" width="11.42578125" style="24"/>
    <col min="5073" max="5073" width="7" style="24" customWidth="1"/>
    <col min="5074" max="5074" width="2.85546875" style="24" customWidth="1"/>
    <col min="5075" max="5076" width="7.85546875" style="24" customWidth="1"/>
    <col min="5077" max="5078" width="14.7109375" style="24" customWidth="1"/>
    <col min="5079" max="5079" width="8.7109375" style="24" customWidth="1"/>
    <col min="5080" max="5080" width="13.140625" style="24" customWidth="1"/>
    <col min="5081" max="5081" width="12.7109375" style="24" customWidth="1"/>
    <col min="5082" max="5082" width="3.5703125" style="24" customWidth="1"/>
    <col min="5083" max="5083" width="9.28515625" style="24" customWidth="1"/>
    <col min="5084" max="5084" width="2.85546875" style="24" customWidth="1"/>
    <col min="5085" max="5118" width="0" style="24" hidden="1" customWidth="1"/>
    <col min="5119" max="5120" width="11.42578125" style="24"/>
    <col min="5121" max="5121" width="15" style="24" customWidth="1"/>
    <col min="5122" max="5322" width="11.42578125" style="24"/>
    <col min="5323" max="5323" width="8.85546875" style="24" customWidth="1"/>
    <col min="5324" max="5324" width="11.42578125" style="24"/>
    <col min="5325" max="5325" width="14.140625" style="24" customWidth="1"/>
    <col min="5326" max="5326" width="17" style="24" customWidth="1"/>
    <col min="5327" max="5327" width="7.7109375" style="24" customWidth="1"/>
    <col min="5328" max="5328" width="11.42578125" style="24"/>
    <col min="5329" max="5329" width="7" style="24" customWidth="1"/>
    <col min="5330" max="5330" width="2.85546875" style="24" customWidth="1"/>
    <col min="5331" max="5332" width="7.85546875" style="24" customWidth="1"/>
    <col min="5333" max="5334" width="14.7109375" style="24" customWidth="1"/>
    <col min="5335" max="5335" width="8.7109375" style="24" customWidth="1"/>
    <col min="5336" max="5336" width="13.140625" style="24" customWidth="1"/>
    <col min="5337" max="5337" width="12.7109375" style="24" customWidth="1"/>
    <col min="5338" max="5338" width="3.5703125" style="24" customWidth="1"/>
    <col min="5339" max="5339" width="9.28515625" style="24" customWidth="1"/>
    <col min="5340" max="5340" width="2.85546875" style="24" customWidth="1"/>
    <col min="5341" max="5374" width="0" style="24" hidden="1" customWidth="1"/>
    <col min="5375" max="5376" width="11.42578125" style="24"/>
    <col min="5377" max="5377" width="15" style="24" customWidth="1"/>
    <col min="5378" max="5578" width="11.42578125" style="24"/>
    <col min="5579" max="5579" width="8.85546875" style="24" customWidth="1"/>
    <col min="5580" max="5580" width="11.42578125" style="24"/>
    <col min="5581" max="5581" width="14.140625" style="24" customWidth="1"/>
    <col min="5582" max="5582" width="17" style="24" customWidth="1"/>
    <col min="5583" max="5583" width="7.7109375" style="24" customWidth="1"/>
    <col min="5584" max="5584" width="11.42578125" style="24"/>
    <col min="5585" max="5585" width="7" style="24" customWidth="1"/>
    <col min="5586" max="5586" width="2.85546875" style="24" customWidth="1"/>
    <col min="5587" max="5588" width="7.85546875" style="24" customWidth="1"/>
    <col min="5589" max="5590" width="14.7109375" style="24" customWidth="1"/>
    <col min="5591" max="5591" width="8.7109375" style="24" customWidth="1"/>
    <col min="5592" max="5592" width="13.140625" style="24" customWidth="1"/>
    <col min="5593" max="5593" width="12.7109375" style="24" customWidth="1"/>
    <col min="5594" max="5594" width="3.5703125" style="24" customWidth="1"/>
    <col min="5595" max="5595" width="9.28515625" style="24" customWidth="1"/>
    <col min="5596" max="5596" width="2.85546875" style="24" customWidth="1"/>
    <col min="5597" max="5630" width="0" style="24" hidden="1" customWidth="1"/>
    <col min="5631" max="5632" width="11.42578125" style="24"/>
    <col min="5633" max="5633" width="15" style="24" customWidth="1"/>
    <col min="5634" max="5834" width="11.42578125" style="24"/>
    <col min="5835" max="5835" width="8.85546875" style="24" customWidth="1"/>
    <col min="5836" max="5836" width="11.42578125" style="24"/>
    <col min="5837" max="5837" width="14.140625" style="24" customWidth="1"/>
    <col min="5838" max="5838" width="17" style="24" customWidth="1"/>
    <col min="5839" max="5839" width="7.7109375" style="24" customWidth="1"/>
    <col min="5840" max="5840" width="11.42578125" style="24"/>
    <col min="5841" max="5841" width="7" style="24" customWidth="1"/>
    <col min="5842" max="5842" width="2.85546875" style="24" customWidth="1"/>
    <col min="5843" max="5844" width="7.85546875" style="24" customWidth="1"/>
    <col min="5845" max="5846" width="14.7109375" style="24" customWidth="1"/>
    <col min="5847" max="5847" width="8.7109375" style="24" customWidth="1"/>
    <col min="5848" max="5848" width="13.140625" style="24" customWidth="1"/>
    <col min="5849" max="5849" width="12.7109375" style="24" customWidth="1"/>
    <col min="5850" max="5850" width="3.5703125" style="24" customWidth="1"/>
    <col min="5851" max="5851" width="9.28515625" style="24" customWidth="1"/>
    <col min="5852" max="5852" width="2.85546875" style="24" customWidth="1"/>
    <col min="5853" max="5886" width="0" style="24" hidden="1" customWidth="1"/>
    <col min="5887" max="5888" width="11.42578125" style="24"/>
    <col min="5889" max="5889" width="15" style="24" customWidth="1"/>
    <col min="5890" max="6090" width="11.42578125" style="24"/>
    <col min="6091" max="6091" width="8.85546875" style="24" customWidth="1"/>
    <col min="6092" max="6092" width="11.42578125" style="24"/>
    <col min="6093" max="6093" width="14.140625" style="24" customWidth="1"/>
    <col min="6094" max="6094" width="17" style="24" customWidth="1"/>
    <col min="6095" max="6095" width="7.7109375" style="24" customWidth="1"/>
    <col min="6096" max="6096" width="11.42578125" style="24"/>
    <col min="6097" max="6097" width="7" style="24" customWidth="1"/>
    <col min="6098" max="6098" width="2.85546875" style="24" customWidth="1"/>
    <col min="6099" max="6100" width="7.85546875" style="24" customWidth="1"/>
    <col min="6101" max="6102" width="14.7109375" style="24" customWidth="1"/>
    <col min="6103" max="6103" width="8.7109375" style="24" customWidth="1"/>
    <col min="6104" max="6104" width="13.140625" style="24" customWidth="1"/>
    <col min="6105" max="6105" width="12.7109375" style="24" customWidth="1"/>
    <col min="6106" max="6106" width="3.5703125" style="24" customWidth="1"/>
    <col min="6107" max="6107" width="9.28515625" style="24" customWidth="1"/>
    <col min="6108" max="6108" width="2.85546875" style="24" customWidth="1"/>
    <col min="6109" max="6142" width="0" style="24" hidden="1" customWidth="1"/>
    <col min="6143" max="6144" width="11.42578125" style="24"/>
    <col min="6145" max="6145" width="15" style="24" customWidth="1"/>
    <col min="6146" max="6346" width="11.42578125" style="24"/>
    <col min="6347" max="6347" width="8.85546875" style="24" customWidth="1"/>
    <col min="6348" max="6348" width="11.42578125" style="24"/>
    <col min="6349" max="6349" width="14.140625" style="24" customWidth="1"/>
    <col min="6350" max="6350" width="17" style="24" customWidth="1"/>
    <col min="6351" max="6351" width="7.7109375" style="24" customWidth="1"/>
    <col min="6352" max="6352" width="11.42578125" style="24"/>
    <col min="6353" max="6353" width="7" style="24" customWidth="1"/>
    <col min="6354" max="6354" width="2.85546875" style="24" customWidth="1"/>
    <col min="6355" max="6356" width="7.85546875" style="24" customWidth="1"/>
    <col min="6357" max="6358" width="14.7109375" style="24" customWidth="1"/>
    <col min="6359" max="6359" width="8.7109375" style="24" customWidth="1"/>
    <col min="6360" max="6360" width="13.140625" style="24" customWidth="1"/>
    <col min="6361" max="6361" width="12.7109375" style="24" customWidth="1"/>
    <col min="6362" max="6362" width="3.5703125" style="24" customWidth="1"/>
    <col min="6363" max="6363" width="9.28515625" style="24" customWidth="1"/>
    <col min="6364" max="6364" width="2.85546875" style="24" customWidth="1"/>
    <col min="6365" max="6398" width="0" style="24" hidden="1" customWidth="1"/>
    <col min="6399" max="6400" width="11.42578125" style="24"/>
    <col min="6401" max="6401" width="15" style="24" customWidth="1"/>
    <col min="6402" max="6602" width="11.42578125" style="24"/>
    <col min="6603" max="6603" width="8.85546875" style="24" customWidth="1"/>
    <col min="6604" max="6604" width="11.42578125" style="24"/>
    <col min="6605" max="6605" width="14.140625" style="24" customWidth="1"/>
    <col min="6606" max="6606" width="17" style="24" customWidth="1"/>
    <col min="6607" max="6607" width="7.7109375" style="24" customWidth="1"/>
    <col min="6608" max="6608" width="11.42578125" style="24"/>
    <col min="6609" max="6609" width="7" style="24" customWidth="1"/>
    <col min="6610" max="6610" width="2.85546875" style="24" customWidth="1"/>
    <col min="6611" max="6612" width="7.85546875" style="24" customWidth="1"/>
    <col min="6613" max="6614" width="14.7109375" style="24" customWidth="1"/>
    <col min="6615" max="6615" width="8.7109375" style="24" customWidth="1"/>
    <col min="6616" max="6616" width="13.140625" style="24" customWidth="1"/>
    <col min="6617" max="6617" width="12.7109375" style="24" customWidth="1"/>
    <col min="6618" max="6618" width="3.5703125" style="24" customWidth="1"/>
    <col min="6619" max="6619" width="9.28515625" style="24" customWidth="1"/>
    <col min="6620" max="6620" width="2.85546875" style="24" customWidth="1"/>
    <col min="6621" max="6654" width="0" style="24" hidden="1" customWidth="1"/>
    <col min="6655" max="6656" width="11.42578125" style="24"/>
    <col min="6657" max="6657" width="15" style="24" customWidth="1"/>
    <col min="6658" max="6858" width="11.42578125" style="24"/>
    <col min="6859" max="6859" width="8.85546875" style="24" customWidth="1"/>
    <col min="6860" max="6860" width="11.42578125" style="24"/>
    <col min="6861" max="6861" width="14.140625" style="24" customWidth="1"/>
    <col min="6862" max="6862" width="17" style="24" customWidth="1"/>
    <col min="6863" max="6863" width="7.7109375" style="24" customWidth="1"/>
    <col min="6864" max="6864" width="11.42578125" style="24"/>
    <col min="6865" max="6865" width="7" style="24" customWidth="1"/>
    <col min="6866" max="6866" width="2.85546875" style="24" customWidth="1"/>
    <col min="6867" max="6868" width="7.85546875" style="24" customWidth="1"/>
    <col min="6869" max="6870" width="14.7109375" style="24" customWidth="1"/>
    <col min="6871" max="6871" width="8.7109375" style="24" customWidth="1"/>
    <col min="6872" max="6872" width="13.140625" style="24" customWidth="1"/>
    <col min="6873" max="6873" width="12.7109375" style="24" customWidth="1"/>
    <col min="6874" max="6874" width="3.5703125" style="24" customWidth="1"/>
    <col min="6875" max="6875" width="9.28515625" style="24" customWidth="1"/>
    <col min="6876" max="6876" width="2.85546875" style="24" customWidth="1"/>
    <col min="6877" max="6910" width="0" style="24" hidden="1" customWidth="1"/>
    <col min="6911" max="6912" width="11.42578125" style="24"/>
    <col min="6913" max="6913" width="15" style="24" customWidth="1"/>
    <col min="6914" max="7114" width="11.42578125" style="24"/>
    <col min="7115" max="7115" width="8.85546875" style="24" customWidth="1"/>
    <col min="7116" max="7116" width="11.42578125" style="24"/>
    <col min="7117" max="7117" width="14.140625" style="24" customWidth="1"/>
    <col min="7118" max="7118" width="17" style="24" customWidth="1"/>
    <col min="7119" max="7119" width="7.7109375" style="24" customWidth="1"/>
    <col min="7120" max="7120" width="11.42578125" style="24"/>
    <col min="7121" max="7121" width="7" style="24" customWidth="1"/>
    <col min="7122" max="7122" width="2.85546875" style="24" customWidth="1"/>
    <col min="7123" max="7124" width="7.85546875" style="24" customWidth="1"/>
    <col min="7125" max="7126" width="14.7109375" style="24" customWidth="1"/>
    <col min="7127" max="7127" width="8.7109375" style="24" customWidth="1"/>
    <col min="7128" max="7128" width="13.140625" style="24" customWidth="1"/>
    <col min="7129" max="7129" width="12.7109375" style="24" customWidth="1"/>
    <col min="7130" max="7130" width="3.5703125" style="24" customWidth="1"/>
    <col min="7131" max="7131" width="9.28515625" style="24" customWidth="1"/>
    <col min="7132" max="7132" width="2.85546875" style="24" customWidth="1"/>
    <col min="7133" max="7166" width="0" style="24" hidden="1" customWidth="1"/>
    <col min="7167" max="7168" width="11.42578125" style="24"/>
    <col min="7169" max="7169" width="15" style="24" customWidth="1"/>
    <col min="7170" max="7370" width="11.42578125" style="24"/>
    <col min="7371" max="7371" width="8.85546875" style="24" customWidth="1"/>
    <col min="7372" max="7372" width="11.42578125" style="24"/>
    <col min="7373" max="7373" width="14.140625" style="24" customWidth="1"/>
    <col min="7374" max="7374" width="17" style="24" customWidth="1"/>
    <col min="7375" max="7375" width="7.7109375" style="24" customWidth="1"/>
    <col min="7376" max="7376" width="11.42578125" style="24"/>
    <col min="7377" max="7377" width="7" style="24" customWidth="1"/>
    <col min="7378" max="7378" width="2.85546875" style="24" customWidth="1"/>
    <col min="7379" max="7380" width="7.85546875" style="24" customWidth="1"/>
    <col min="7381" max="7382" width="14.7109375" style="24" customWidth="1"/>
    <col min="7383" max="7383" width="8.7109375" style="24" customWidth="1"/>
    <col min="7384" max="7384" width="13.140625" style="24" customWidth="1"/>
    <col min="7385" max="7385" width="12.7109375" style="24" customWidth="1"/>
    <col min="7386" max="7386" width="3.5703125" style="24" customWidth="1"/>
    <col min="7387" max="7387" width="9.28515625" style="24" customWidth="1"/>
    <col min="7388" max="7388" width="2.85546875" style="24" customWidth="1"/>
    <col min="7389" max="7422" width="0" style="24" hidden="1" customWidth="1"/>
    <col min="7423" max="7424" width="11.42578125" style="24"/>
    <col min="7425" max="7425" width="15" style="24" customWidth="1"/>
    <col min="7426" max="7626" width="11.42578125" style="24"/>
    <col min="7627" max="7627" width="8.85546875" style="24" customWidth="1"/>
    <col min="7628" max="7628" width="11.42578125" style="24"/>
    <col min="7629" max="7629" width="14.140625" style="24" customWidth="1"/>
    <col min="7630" max="7630" width="17" style="24" customWidth="1"/>
    <col min="7631" max="7631" width="7.7109375" style="24" customWidth="1"/>
    <col min="7632" max="7632" width="11.42578125" style="24"/>
    <col min="7633" max="7633" width="7" style="24" customWidth="1"/>
    <col min="7634" max="7634" width="2.85546875" style="24" customWidth="1"/>
    <col min="7635" max="7636" width="7.85546875" style="24" customWidth="1"/>
    <col min="7637" max="7638" width="14.7109375" style="24" customWidth="1"/>
    <col min="7639" max="7639" width="8.7109375" style="24" customWidth="1"/>
    <col min="7640" max="7640" width="13.140625" style="24" customWidth="1"/>
    <col min="7641" max="7641" width="12.7109375" style="24" customWidth="1"/>
    <col min="7642" max="7642" width="3.5703125" style="24" customWidth="1"/>
    <col min="7643" max="7643" width="9.28515625" style="24" customWidth="1"/>
    <col min="7644" max="7644" width="2.85546875" style="24" customWidth="1"/>
    <col min="7645" max="7678" width="0" style="24" hidden="1" customWidth="1"/>
    <col min="7679" max="7680" width="11.42578125" style="24"/>
    <col min="7681" max="7681" width="15" style="24" customWidth="1"/>
    <col min="7682" max="7882" width="11.42578125" style="24"/>
    <col min="7883" max="7883" width="8.85546875" style="24" customWidth="1"/>
    <col min="7884" max="7884" width="11.42578125" style="24"/>
    <col min="7885" max="7885" width="14.140625" style="24" customWidth="1"/>
    <col min="7886" max="7886" width="17" style="24" customWidth="1"/>
    <col min="7887" max="7887" width="7.7109375" style="24" customWidth="1"/>
    <col min="7888" max="7888" width="11.42578125" style="24"/>
    <col min="7889" max="7889" width="7" style="24" customWidth="1"/>
    <col min="7890" max="7890" width="2.85546875" style="24" customWidth="1"/>
    <col min="7891" max="7892" width="7.85546875" style="24" customWidth="1"/>
    <col min="7893" max="7894" width="14.7109375" style="24" customWidth="1"/>
    <col min="7895" max="7895" width="8.7109375" style="24" customWidth="1"/>
    <col min="7896" max="7896" width="13.140625" style="24" customWidth="1"/>
    <col min="7897" max="7897" width="12.7109375" style="24" customWidth="1"/>
    <col min="7898" max="7898" width="3.5703125" style="24" customWidth="1"/>
    <col min="7899" max="7899" width="9.28515625" style="24" customWidth="1"/>
    <col min="7900" max="7900" width="2.85546875" style="24" customWidth="1"/>
    <col min="7901" max="7934" width="0" style="24" hidden="1" customWidth="1"/>
    <col min="7935" max="7936" width="11.42578125" style="24"/>
    <col min="7937" max="7937" width="15" style="24" customWidth="1"/>
    <col min="7938" max="8138" width="11.42578125" style="24"/>
    <col min="8139" max="8139" width="8.85546875" style="24" customWidth="1"/>
    <col min="8140" max="8140" width="11.42578125" style="24"/>
    <col min="8141" max="8141" width="14.140625" style="24" customWidth="1"/>
    <col min="8142" max="8142" width="17" style="24" customWidth="1"/>
    <col min="8143" max="8143" width="7.7109375" style="24" customWidth="1"/>
    <col min="8144" max="8144" width="11.42578125" style="24"/>
    <col min="8145" max="8145" width="7" style="24" customWidth="1"/>
    <col min="8146" max="8146" width="2.85546875" style="24" customWidth="1"/>
    <col min="8147" max="8148" width="7.85546875" style="24" customWidth="1"/>
    <col min="8149" max="8150" width="14.7109375" style="24" customWidth="1"/>
    <col min="8151" max="8151" width="8.7109375" style="24" customWidth="1"/>
    <col min="8152" max="8152" width="13.140625" style="24" customWidth="1"/>
    <col min="8153" max="8153" width="12.7109375" style="24" customWidth="1"/>
    <col min="8154" max="8154" width="3.5703125" style="24" customWidth="1"/>
    <col min="8155" max="8155" width="9.28515625" style="24" customWidth="1"/>
    <col min="8156" max="8156" width="2.85546875" style="24" customWidth="1"/>
    <col min="8157" max="8190" width="0" style="24" hidden="1" customWidth="1"/>
    <col min="8191" max="8192" width="11.42578125" style="24"/>
    <col min="8193" max="8193" width="15" style="24" customWidth="1"/>
    <col min="8194" max="8394" width="11.42578125" style="24"/>
    <col min="8395" max="8395" width="8.85546875" style="24" customWidth="1"/>
    <col min="8396" max="8396" width="11.42578125" style="24"/>
    <col min="8397" max="8397" width="14.140625" style="24" customWidth="1"/>
    <col min="8398" max="8398" width="17" style="24" customWidth="1"/>
    <col min="8399" max="8399" width="7.7109375" style="24" customWidth="1"/>
    <col min="8400" max="8400" width="11.42578125" style="24"/>
    <col min="8401" max="8401" width="7" style="24" customWidth="1"/>
    <col min="8402" max="8402" width="2.85546875" style="24" customWidth="1"/>
    <col min="8403" max="8404" width="7.85546875" style="24" customWidth="1"/>
    <col min="8405" max="8406" width="14.7109375" style="24" customWidth="1"/>
    <col min="8407" max="8407" width="8.7109375" style="24" customWidth="1"/>
    <col min="8408" max="8408" width="13.140625" style="24" customWidth="1"/>
    <col min="8409" max="8409" width="12.7109375" style="24" customWidth="1"/>
    <col min="8410" max="8410" width="3.5703125" style="24" customWidth="1"/>
    <col min="8411" max="8411" width="9.28515625" style="24" customWidth="1"/>
    <col min="8412" max="8412" width="2.85546875" style="24" customWidth="1"/>
    <col min="8413" max="8446" width="0" style="24" hidden="1" customWidth="1"/>
    <col min="8447" max="8448" width="11.42578125" style="24"/>
    <col min="8449" max="8449" width="15" style="24" customWidth="1"/>
    <col min="8450" max="8650" width="11.42578125" style="24"/>
    <col min="8651" max="8651" width="8.85546875" style="24" customWidth="1"/>
    <col min="8652" max="8652" width="11.42578125" style="24"/>
    <col min="8653" max="8653" width="14.140625" style="24" customWidth="1"/>
    <col min="8654" max="8654" width="17" style="24" customWidth="1"/>
    <col min="8655" max="8655" width="7.7109375" style="24" customWidth="1"/>
    <col min="8656" max="8656" width="11.42578125" style="24"/>
    <col min="8657" max="8657" width="7" style="24" customWidth="1"/>
    <col min="8658" max="8658" width="2.85546875" style="24" customWidth="1"/>
    <col min="8659" max="8660" width="7.85546875" style="24" customWidth="1"/>
    <col min="8661" max="8662" width="14.7109375" style="24" customWidth="1"/>
    <col min="8663" max="8663" width="8.7109375" style="24" customWidth="1"/>
    <col min="8664" max="8664" width="13.140625" style="24" customWidth="1"/>
    <col min="8665" max="8665" width="12.7109375" style="24" customWidth="1"/>
    <col min="8666" max="8666" width="3.5703125" style="24" customWidth="1"/>
    <col min="8667" max="8667" width="9.28515625" style="24" customWidth="1"/>
    <col min="8668" max="8668" width="2.85546875" style="24" customWidth="1"/>
    <col min="8669" max="8702" width="0" style="24" hidden="1" customWidth="1"/>
    <col min="8703" max="8704" width="11.42578125" style="24"/>
    <col min="8705" max="8705" width="15" style="24" customWidth="1"/>
    <col min="8706" max="8906" width="11.42578125" style="24"/>
    <col min="8907" max="8907" width="8.85546875" style="24" customWidth="1"/>
    <col min="8908" max="8908" width="11.42578125" style="24"/>
    <col min="8909" max="8909" width="14.140625" style="24" customWidth="1"/>
    <col min="8910" max="8910" width="17" style="24" customWidth="1"/>
    <col min="8911" max="8911" width="7.7109375" style="24" customWidth="1"/>
    <col min="8912" max="8912" width="11.42578125" style="24"/>
    <col min="8913" max="8913" width="7" style="24" customWidth="1"/>
    <col min="8914" max="8914" width="2.85546875" style="24" customWidth="1"/>
    <col min="8915" max="8916" width="7.85546875" style="24" customWidth="1"/>
    <col min="8917" max="8918" width="14.7109375" style="24" customWidth="1"/>
    <col min="8919" max="8919" width="8.7109375" style="24" customWidth="1"/>
    <col min="8920" max="8920" width="13.140625" style="24" customWidth="1"/>
    <col min="8921" max="8921" width="12.7109375" style="24" customWidth="1"/>
    <col min="8922" max="8922" width="3.5703125" style="24" customWidth="1"/>
    <col min="8923" max="8923" width="9.28515625" style="24" customWidth="1"/>
    <col min="8924" max="8924" width="2.85546875" style="24" customWidth="1"/>
    <col min="8925" max="8958" width="0" style="24" hidden="1" customWidth="1"/>
    <col min="8959" max="8960" width="11.42578125" style="24"/>
    <col min="8961" max="8961" width="15" style="24" customWidth="1"/>
    <col min="8962" max="9162" width="11.42578125" style="24"/>
    <col min="9163" max="9163" width="8.85546875" style="24" customWidth="1"/>
    <col min="9164" max="9164" width="11.42578125" style="24"/>
    <col min="9165" max="9165" width="14.140625" style="24" customWidth="1"/>
    <col min="9166" max="9166" width="17" style="24" customWidth="1"/>
    <col min="9167" max="9167" width="7.7109375" style="24" customWidth="1"/>
    <col min="9168" max="9168" width="11.42578125" style="24"/>
    <col min="9169" max="9169" width="7" style="24" customWidth="1"/>
    <col min="9170" max="9170" width="2.85546875" style="24" customWidth="1"/>
    <col min="9171" max="9172" width="7.85546875" style="24" customWidth="1"/>
    <col min="9173" max="9174" width="14.7109375" style="24" customWidth="1"/>
    <col min="9175" max="9175" width="8.7109375" style="24" customWidth="1"/>
    <col min="9176" max="9176" width="13.140625" style="24" customWidth="1"/>
    <col min="9177" max="9177" width="12.7109375" style="24" customWidth="1"/>
    <col min="9178" max="9178" width="3.5703125" style="24" customWidth="1"/>
    <col min="9179" max="9179" width="9.28515625" style="24" customWidth="1"/>
    <col min="9180" max="9180" width="2.85546875" style="24" customWidth="1"/>
    <col min="9181" max="9214" width="0" style="24" hidden="1" customWidth="1"/>
    <col min="9215" max="9216" width="11.42578125" style="24"/>
    <col min="9217" max="9217" width="15" style="24" customWidth="1"/>
    <col min="9218" max="9418" width="11.42578125" style="24"/>
    <col min="9419" max="9419" width="8.85546875" style="24" customWidth="1"/>
    <col min="9420" max="9420" width="11.42578125" style="24"/>
    <col min="9421" max="9421" width="14.140625" style="24" customWidth="1"/>
    <col min="9422" max="9422" width="17" style="24" customWidth="1"/>
    <col min="9423" max="9423" width="7.7109375" style="24" customWidth="1"/>
    <col min="9424" max="9424" width="11.42578125" style="24"/>
    <col min="9425" max="9425" width="7" style="24" customWidth="1"/>
    <col min="9426" max="9426" width="2.85546875" style="24" customWidth="1"/>
    <col min="9427" max="9428" width="7.85546875" style="24" customWidth="1"/>
    <col min="9429" max="9430" width="14.7109375" style="24" customWidth="1"/>
    <col min="9431" max="9431" width="8.7109375" style="24" customWidth="1"/>
    <col min="9432" max="9432" width="13.140625" style="24" customWidth="1"/>
    <col min="9433" max="9433" width="12.7109375" style="24" customWidth="1"/>
    <col min="9434" max="9434" width="3.5703125" style="24" customWidth="1"/>
    <col min="9435" max="9435" width="9.28515625" style="24" customWidth="1"/>
    <col min="9436" max="9436" width="2.85546875" style="24" customWidth="1"/>
    <col min="9437" max="9470" width="0" style="24" hidden="1" customWidth="1"/>
    <col min="9471" max="9472" width="11.42578125" style="24"/>
    <col min="9473" max="9473" width="15" style="24" customWidth="1"/>
    <col min="9474" max="9674" width="11.42578125" style="24"/>
    <col min="9675" max="9675" width="8.85546875" style="24" customWidth="1"/>
    <col min="9676" max="9676" width="11.42578125" style="24"/>
    <col min="9677" max="9677" width="14.140625" style="24" customWidth="1"/>
    <col min="9678" max="9678" width="17" style="24" customWidth="1"/>
    <col min="9679" max="9679" width="7.7109375" style="24" customWidth="1"/>
    <col min="9680" max="9680" width="11.42578125" style="24"/>
    <col min="9681" max="9681" width="7" style="24" customWidth="1"/>
    <col min="9682" max="9682" width="2.85546875" style="24" customWidth="1"/>
    <col min="9683" max="9684" width="7.85546875" style="24" customWidth="1"/>
    <col min="9685" max="9686" width="14.7109375" style="24" customWidth="1"/>
    <col min="9687" max="9687" width="8.7109375" style="24" customWidth="1"/>
    <col min="9688" max="9688" width="13.140625" style="24" customWidth="1"/>
    <col min="9689" max="9689" width="12.7109375" style="24" customWidth="1"/>
    <col min="9690" max="9690" width="3.5703125" style="24" customWidth="1"/>
    <col min="9691" max="9691" width="9.28515625" style="24" customWidth="1"/>
    <col min="9692" max="9692" width="2.85546875" style="24" customWidth="1"/>
    <col min="9693" max="9726" width="0" style="24" hidden="1" customWidth="1"/>
    <col min="9727" max="9728" width="11.42578125" style="24"/>
    <col min="9729" max="9729" width="15" style="24" customWidth="1"/>
    <col min="9730" max="9930" width="11.42578125" style="24"/>
    <col min="9931" max="9931" width="8.85546875" style="24" customWidth="1"/>
    <col min="9932" max="9932" width="11.42578125" style="24"/>
    <col min="9933" max="9933" width="14.140625" style="24" customWidth="1"/>
    <col min="9934" max="9934" width="17" style="24" customWidth="1"/>
    <col min="9935" max="9935" width="7.7109375" style="24" customWidth="1"/>
    <col min="9936" max="9936" width="11.42578125" style="24"/>
    <col min="9937" max="9937" width="7" style="24" customWidth="1"/>
    <col min="9938" max="9938" width="2.85546875" style="24" customWidth="1"/>
    <col min="9939" max="9940" width="7.85546875" style="24" customWidth="1"/>
    <col min="9941" max="9942" width="14.7109375" style="24" customWidth="1"/>
    <col min="9943" max="9943" width="8.7109375" style="24" customWidth="1"/>
    <col min="9944" max="9944" width="13.140625" style="24" customWidth="1"/>
    <col min="9945" max="9945" width="12.7109375" style="24" customWidth="1"/>
    <col min="9946" max="9946" width="3.5703125" style="24" customWidth="1"/>
    <col min="9947" max="9947" width="9.28515625" style="24" customWidth="1"/>
    <col min="9948" max="9948" width="2.85546875" style="24" customWidth="1"/>
    <col min="9949" max="9982" width="0" style="24" hidden="1" customWidth="1"/>
    <col min="9983" max="9984" width="11.42578125" style="24"/>
    <col min="9985" max="9985" width="15" style="24" customWidth="1"/>
    <col min="9986" max="10186" width="11.42578125" style="24"/>
    <col min="10187" max="10187" width="8.85546875" style="24" customWidth="1"/>
    <col min="10188" max="10188" width="11.42578125" style="24"/>
    <col min="10189" max="10189" width="14.140625" style="24" customWidth="1"/>
    <col min="10190" max="10190" width="17" style="24" customWidth="1"/>
    <col min="10191" max="10191" width="7.7109375" style="24" customWidth="1"/>
    <col min="10192" max="10192" width="11.42578125" style="24"/>
    <col min="10193" max="10193" width="7" style="24" customWidth="1"/>
    <col min="10194" max="10194" width="2.85546875" style="24" customWidth="1"/>
    <col min="10195" max="10196" width="7.85546875" style="24" customWidth="1"/>
    <col min="10197" max="10198" width="14.7109375" style="24" customWidth="1"/>
    <col min="10199" max="10199" width="8.7109375" style="24" customWidth="1"/>
    <col min="10200" max="10200" width="13.140625" style="24" customWidth="1"/>
    <col min="10201" max="10201" width="12.7109375" style="24" customWidth="1"/>
    <col min="10202" max="10202" width="3.5703125" style="24" customWidth="1"/>
    <col min="10203" max="10203" width="9.28515625" style="24" customWidth="1"/>
    <col min="10204" max="10204" width="2.85546875" style="24" customWidth="1"/>
    <col min="10205" max="10238" width="0" style="24" hidden="1" customWidth="1"/>
    <col min="10239" max="10240" width="11.42578125" style="24"/>
    <col min="10241" max="10241" width="15" style="24" customWidth="1"/>
    <col min="10242" max="10442" width="11.42578125" style="24"/>
    <col min="10443" max="10443" width="8.85546875" style="24" customWidth="1"/>
    <col min="10444" max="10444" width="11.42578125" style="24"/>
    <col min="10445" max="10445" width="14.140625" style="24" customWidth="1"/>
    <col min="10446" max="10446" width="17" style="24" customWidth="1"/>
    <col min="10447" max="10447" width="7.7109375" style="24" customWidth="1"/>
    <col min="10448" max="10448" width="11.42578125" style="24"/>
    <col min="10449" max="10449" width="7" style="24" customWidth="1"/>
    <col min="10450" max="10450" width="2.85546875" style="24" customWidth="1"/>
    <col min="10451" max="10452" width="7.85546875" style="24" customWidth="1"/>
    <col min="10453" max="10454" width="14.7109375" style="24" customWidth="1"/>
    <col min="10455" max="10455" width="8.7109375" style="24" customWidth="1"/>
    <col min="10456" max="10456" width="13.140625" style="24" customWidth="1"/>
    <col min="10457" max="10457" width="12.7109375" style="24" customWidth="1"/>
    <col min="10458" max="10458" width="3.5703125" style="24" customWidth="1"/>
    <col min="10459" max="10459" width="9.28515625" style="24" customWidth="1"/>
    <col min="10460" max="10460" width="2.85546875" style="24" customWidth="1"/>
    <col min="10461" max="10494" width="0" style="24" hidden="1" customWidth="1"/>
    <col min="10495" max="10496" width="11.42578125" style="24"/>
    <col min="10497" max="10497" width="15" style="24" customWidth="1"/>
    <col min="10498" max="10698" width="11.42578125" style="24"/>
    <col min="10699" max="10699" width="8.85546875" style="24" customWidth="1"/>
    <col min="10700" max="10700" width="11.42578125" style="24"/>
    <col min="10701" max="10701" width="14.140625" style="24" customWidth="1"/>
    <col min="10702" max="10702" width="17" style="24" customWidth="1"/>
    <col min="10703" max="10703" width="7.7109375" style="24" customWidth="1"/>
    <col min="10704" max="10704" width="11.42578125" style="24"/>
    <col min="10705" max="10705" width="7" style="24" customWidth="1"/>
    <col min="10706" max="10706" width="2.85546875" style="24" customWidth="1"/>
    <col min="10707" max="10708" width="7.85546875" style="24" customWidth="1"/>
    <col min="10709" max="10710" width="14.7109375" style="24" customWidth="1"/>
    <col min="10711" max="10711" width="8.7109375" style="24" customWidth="1"/>
    <col min="10712" max="10712" width="13.140625" style="24" customWidth="1"/>
    <col min="10713" max="10713" width="12.7109375" style="24" customWidth="1"/>
    <col min="10714" max="10714" width="3.5703125" style="24" customWidth="1"/>
    <col min="10715" max="10715" width="9.28515625" style="24" customWidth="1"/>
    <col min="10716" max="10716" width="2.85546875" style="24" customWidth="1"/>
    <col min="10717" max="10750" width="0" style="24" hidden="1" customWidth="1"/>
    <col min="10751" max="10752" width="11.42578125" style="24"/>
    <col min="10753" max="10753" width="15" style="24" customWidth="1"/>
    <col min="10754" max="10954" width="11.42578125" style="24"/>
    <col min="10955" max="10955" width="8.85546875" style="24" customWidth="1"/>
    <col min="10956" max="10956" width="11.42578125" style="24"/>
    <col min="10957" max="10957" width="14.140625" style="24" customWidth="1"/>
    <col min="10958" max="10958" width="17" style="24" customWidth="1"/>
    <col min="10959" max="10959" width="7.7109375" style="24" customWidth="1"/>
    <col min="10960" max="10960" width="11.42578125" style="24"/>
    <col min="10961" max="10961" width="7" style="24" customWidth="1"/>
    <col min="10962" max="10962" width="2.85546875" style="24" customWidth="1"/>
    <col min="10963" max="10964" width="7.85546875" style="24" customWidth="1"/>
    <col min="10965" max="10966" width="14.7109375" style="24" customWidth="1"/>
    <col min="10967" max="10967" width="8.7109375" style="24" customWidth="1"/>
    <col min="10968" max="10968" width="13.140625" style="24" customWidth="1"/>
    <col min="10969" max="10969" width="12.7109375" style="24" customWidth="1"/>
    <col min="10970" max="10970" width="3.5703125" style="24" customWidth="1"/>
    <col min="10971" max="10971" width="9.28515625" style="24" customWidth="1"/>
    <col min="10972" max="10972" width="2.85546875" style="24" customWidth="1"/>
    <col min="10973" max="11006" width="0" style="24" hidden="1" customWidth="1"/>
    <col min="11007" max="11008" width="11.42578125" style="24"/>
    <col min="11009" max="11009" width="15" style="24" customWidth="1"/>
    <col min="11010" max="11210" width="11.42578125" style="24"/>
    <col min="11211" max="11211" width="8.85546875" style="24" customWidth="1"/>
    <col min="11212" max="11212" width="11.42578125" style="24"/>
    <col min="11213" max="11213" width="14.140625" style="24" customWidth="1"/>
    <col min="11214" max="11214" width="17" style="24" customWidth="1"/>
    <col min="11215" max="11215" width="7.7109375" style="24" customWidth="1"/>
    <col min="11216" max="11216" width="11.42578125" style="24"/>
    <col min="11217" max="11217" width="7" style="24" customWidth="1"/>
    <col min="11218" max="11218" width="2.85546875" style="24" customWidth="1"/>
    <col min="11219" max="11220" width="7.85546875" style="24" customWidth="1"/>
    <col min="11221" max="11222" width="14.7109375" style="24" customWidth="1"/>
    <col min="11223" max="11223" width="8.7109375" style="24" customWidth="1"/>
    <col min="11224" max="11224" width="13.140625" style="24" customWidth="1"/>
    <col min="11225" max="11225" width="12.7109375" style="24" customWidth="1"/>
    <col min="11226" max="11226" width="3.5703125" style="24" customWidth="1"/>
    <col min="11227" max="11227" width="9.28515625" style="24" customWidth="1"/>
    <col min="11228" max="11228" width="2.85546875" style="24" customWidth="1"/>
    <col min="11229" max="11262" width="0" style="24" hidden="1" customWidth="1"/>
    <col min="11263" max="11264" width="11.42578125" style="24"/>
    <col min="11265" max="11265" width="15" style="24" customWidth="1"/>
    <col min="11266" max="11466" width="11.42578125" style="24"/>
    <col min="11467" max="11467" width="8.85546875" style="24" customWidth="1"/>
    <col min="11468" max="11468" width="11.42578125" style="24"/>
    <col min="11469" max="11469" width="14.140625" style="24" customWidth="1"/>
    <col min="11470" max="11470" width="17" style="24" customWidth="1"/>
    <col min="11471" max="11471" width="7.7109375" style="24" customWidth="1"/>
    <col min="11472" max="11472" width="11.42578125" style="24"/>
    <col min="11473" max="11473" width="7" style="24" customWidth="1"/>
    <col min="11474" max="11474" width="2.85546875" style="24" customWidth="1"/>
    <col min="11475" max="11476" width="7.85546875" style="24" customWidth="1"/>
    <col min="11477" max="11478" width="14.7109375" style="24" customWidth="1"/>
    <col min="11479" max="11479" width="8.7109375" style="24" customWidth="1"/>
    <col min="11480" max="11480" width="13.140625" style="24" customWidth="1"/>
    <col min="11481" max="11481" width="12.7109375" style="24" customWidth="1"/>
    <col min="11482" max="11482" width="3.5703125" style="24" customWidth="1"/>
    <col min="11483" max="11483" width="9.28515625" style="24" customWidth="1"/>
    <col min="11484" max="11484" width="2.85546875" style="24" customWidth="1"/>
    <col min="11485" max="11518" width="0" style="24" hidden="1" customWidth="1"/>
    <col min="11519" max="11520" width="11.42578125" style="24"/>
    <col min="11521" max="11521" width="15" style="24" customWidth="1"/>
    <col min="11522" max="11722" width="11.42578125" style="24"/>
    <col min="11723" max="11723" width="8.85546875" style="24" customWidth="1"/>
    <col min="11724" max="11724" width="11.42578125" style="24"/>
    <col min="11725" max="11725" width="14.140625" style="24" customWidth="1"/>
    <col min="11726" max="11726" width="17" style="24" customWidth="1"/>
    <col min="11727" max="11727" width="7.7109375" style="24" customWidth="1"/>
    <col min="11728" max="11728" width="11.42578125" style="24"/>
    <col min="11729" max="11729" width="7" style="24" customWidth="1"/>
    <col min="11730" max="11730" width="2.85546875" style="24" customWidth="1"/>
    <col min="11731" max="11732" width="7.85546875" style="24" customWidth="1"/>
    <col min="11733" max="11734" width="14.7109375" style="24" customWidth="1"/>
    <col min="11735" max="11735" width="8.7109375" style="24" customWidth="1"/>
    <col min="11736" max="11736" width="13.140625" style="24" customWidth="1"/>
    <col min="11737" max="11737" width="12.7109375" style="24" customWidth="1"/>
    <col min="11738" max="11738" width="3.5703125" style="24" customWidth="1"/>
    <col min="11739" max="11739" width="9.28515625" style="24" customWidth="1"/>
    <col min="11740" max="11740" width="2.85546875" style="24" customWidth="1"/>
    <col min="11741" max="11774" width="0" style="24" hidden="1" customWidth="1"/>
    <col min="11775" max="11776" width="11.42578125" style="24"/>
    <col min="11777" max="11777" width="15" style="24" customWidth="1"/>
    <col min="11778" max="11978" width="11.42578125" style="24"/>
    <col min="11979" max="11979" width="8.85546875" style="24" customWidth="1"/>
    <col min="11980" max="11980" width="11.42578125" style="24"/>
    <col min="11981" max="11981" width="14.140625" style="24" customWidth="1"/>
    <col min="11982" max="11982" width="17" style="24" customWidth="1"/>
    <col min="11983" max="11983" width="7.7109375" style="24" customWidth="1"/>
    <col min="11984" max="11984" width="11.42578125" style="24"/>
    <col min="11985" max="11985" width="7" style="24" customWidth="1"/>
    <col min="11986" max="11986" width="2.85546875" style="24" customWidth="1"/>
    <col min="11987" max="11988" width="7.85546875" style="24" customWidth="1"/>
    <col min="11989" max="11990" width="14.7109375" style="24" customWidth="1"/>
    <col min="11991" max="11991" width="8.7109375" style="24" customWidth="1"/>
    <col min="11992" max="11992" width="13.140625" style="24" customWidth="1"/>
    <col min="11993" max="11993" width="12.7109375" style="24" customWidth="1"/>
    <col min="11994" max="11994" width="3.5703125" style="24" customWidth="1"/>
    <col min="11995" max="11995" width="9.28515625" style="24" customWidth="1"/>
    <col min="11996" max="11996" width="2.85546875" style="24" customWidth="1"/>
    <col min="11997" max="12030" width="0" style="24" hidden="1" customWidth="1"/>
    <col min="12031" max="12032" width="11.42578125" style="24"/>
    <col min="12033" max="12033" width="15" style="24" customWidth="1"/>
    <col min="12034" max="12234" width="11.42578125" style="24"/>
    <col min="12235" max="12235" width="8.85546875" style="24" customWidth="1"/>
    <col min="12236" max="12236" width="11.42578125" style="24"/>
    <col min="12237" max="12237" width="14.140625" style="24" customWidth="1"/>
    <col min="12238" max="12238" width="17" style="24" customWidth="1"/>
    <col min="12239" max="12239" width="7.7109375" style="24" customWidth="1"/>
    <col min="12240" max="12240" width="11.42578125" style="24"/>
    <col min="12241" max="12241" width="7" style="24" customWidth="1"/>
    <col min="12242" max="12242" width="2.85546875" style="24" customWidth="1"/>
    <col min="12243" max="12244" width="7.85546875" style="24" customWidth="1"/>
    <col min="12245" max="12246" width="14.7109375" style="24" customWidth="1"/>
    <col min="12247" max="12247" width="8.7109375" style="24" customWidth="1"/>
    <col min="12248" max="12248" width="13.140625" style="24" customWidth="1"/>
    <col min="12249" max="12249" width="12.7109375" style="24" customWidth="1"/>
    <col min="12250" max="12250" width="3.5703125" style="24" customWidth="1"/>
    <col min="12251" max="12251" width="9.28515625" style="24" customWidth="1"/>
    <col min="12252" max="12252" width="2.85546875" style="24" customWidth="1"/>
    <col min="12253" max="12286" width="0" style="24" hidden="1" customWidth="1"/>
    <col min="12287" max="12288" width="11.42578125" style="24"/>
    <col min="12289" max="12289" width="15" style="24" customWidth="1"/>
    <col min="12290" max="12490" width="11.42578125" style="24"/>
    <col min="12491" max="12491" width="8.85546875" style="24" customWidth="1"/>
    <col min="12492" max="12492" width="11.42578125" style="24"/>
    <col min="12493" max="12493" width="14.140625" style="24" customWidth="1"/>
    <col min="12494" max="12494" width="17" style="24" customWidth="1"/>
    <col min="12495" max="12495" width="7.7109375" style="24" customWidth="1"/>
    <col min="12496" max="12496" width="11.42578125" style="24"/>
    <col min="12497" max="12497" width="7" style="24" customWidth="1"/>
    <col min="12498" max="12498" width="2.85546875" style="24" customWidth="1"/>
    <col min="12499" max="12500" width="7.85546875" style="24" customWidth="1"/>
    <col min="12501" max="12502" width="14.7109375" style="24" customWidth="1"/>
    <col min="12503" max="12503" width="8.7109375" style="24" customWidth="1"/>
    <col min="12504" max="12504" width="13.140625" style="24" customWidth="1"/>
    <col min="12505" max="12505" width="12.7109375" style="24" customWidth="1"/>
    <col min="12506" max="12506" width="3.5703125" style="24" customWidth="1"/>
    <col min="12507" max="12507" width="9.28515625" style="24" customWidth="1"/>
    <col min="12508" max="12508" width="2.85546875" style="24" customWidth="1"/>
    <col min="12509" max="12542" width="0" style="24" hidden="1" customWidth="1"/>
    <col min="12543" max="12544" width="11.42578125" style="24"/>
    <col min="12545" max="12545" width="15" style="24" customWidth="1"/>
    <col min="12546" max="12746" width="11.42578125" style="24"/>
    <col min="12747" max="12747" width="8.85546875" style="24" customWidth="1"/>
    <col min="12748" max="12748" width="11.42578125" style="24"/>
    <col min="12749" max="12749" width="14.140625" style="24" customWidth="1"/>
    <col min="12750" max="12750" width="17" style="24" customWidth="1"/>
    <col min="12751" max="12751" width="7.7109375" style="24" customWidth="1"/>
    <col min="12752" max="12752" width="11.42578125" style="24"/>
    <col min="12753" max="12753" width="7" style="24" customWidth="1"/>
    <col min="12754" max="12754" width="2.85546875" style="24" customWidth="1"/>
    <col min="12755" max="12756" width="7.85546875" style="24" customWidth="1"/>
    <col min="12757" max="12758" width="14.7109375" style="24" customWidth="1"/>
    <col min="12759" max="12759" width="8.7109375" style="24" customWidth="1"/>
    <col min="12760" max="12760" width="13.140625" style="24" customWidth="1"/>
    <col min="12761" max="12761" width="12.7109375" style="24" customWidth="1"/>
    <col min="12762" max="12762" width="3.5703125" style="24" customWidth="1"/>
    <col min="12763" max="12763" width="9.28515625" style="24" customWidth="1"/>
    <col min="12764" max="12764" width="2.85546875" style="24" customWidth="1"/>
    <col min="12765" max="12798" width="0" style="24" hidden="1" customWidth="1"/>
    <col min="12799" max="12800" width="11.42578125" style="24"/>
    <col min="12801" max="12801" width="15" style="24" customWidth="1"/>
    <col min="12802" max="13002" width="11.42578125" style="24"/>
    <col min="13003" max="13003" width="8.85546875" style="24" customWidth="1"/>
    <col min="13004" max="13004" width="11.42578125" style="24"/>
    <col min="13005" max="13005" width="14.140625" style="24" customWidth="1"/>
    <col min="13006" max="13006" width="17" style="24" customWidth="1"/>
    <col min="13007" max="13007" width="7.7109375" style="24" customWidth="1"/>
    <col min="13008" max="13008" width="11.42578125" style="24"/>
    <col min="13009" max="13009" width="7" style="24" customWidth="1"/>
    <col min="13010" max="13010" width="2.85546875" style="24" customWidth="1"/>
    <col min="13011" max="13012" width="7.85546875" style="24" customWidth="1"/>
    <col min="13013" max="13014" width="14.7109375" style="24" customWidth="1"/>
    <col min="13015" max="13015" width="8.7109375" style="24" customWidth="1"/>
    <col min="13016" max="13016" width="13.140625" style="24" customWidth="1"/>
    <col min="13017" max="13017" width="12.7109375" style="24" customWidth="1"/>
    <col min="13018" max="13018" width="3.5703125" style="24" customWidth="1"/>
    <col min="13019" max="13019" width="9.28515625" style="24" customWidth="1"/>
    <col min="13020" max="13020" width="2.85546875" style="24" customWidth="1"/>
    <col min="13021" max="13054" width="0" style="24" hidden="1" customWidth="1"/>
    <col min="13055" max="13056" width="11.42578125" style="24"/>
    <col min="13057" max="13057" width="15" style="24" customWidth="1"/>
    <col min="13058" max="13258" width="11.42578125" style="24"/>
    <col min="13259" max="13259" width="8.85546875" style="24" customWidth="1"/>
    <col min="13260" max="13260" width="11.42578125" style="24"/>
    <col min="13261" max="13261" width="14.140625" style="24" customWidth="1"/>
    <col min="13262" max="13262" width="17" style="24" customWidth="1"/>
    <col min="13263" max="13263" width="7.7109375" style="24" customWidth="1"/>
    <col min="13264" max="13264" width="11.42578125" style="24"/>
    <col min="13265" max="13265" width="7" style="24" customWidth="1"/>
    <col min="13266" max="13266" width="2.85546875" style="24" customWidth="1"/>
    <col min="13267" max="13268" width="7.85546875" style="24" customWidth="1"/>
    <col min="13269" max="13270" width="14.7109375" style="24" customWidth="1"/>
    <col min="13271" max="13271" width="8.7109375" style="24" customWidth="1"/>
    <col min="13272" max="13272" width="13.140625" style="24" customWidth="1"/>
    <col min="13273" max="13273" width="12.7109375" style="24" customWidth="1"/>
    <col min="13274" max="13274" width="3.5703125" style="24" customWidth="1"/>
    <col min="13275" max="13275" width="9.28515625" style="24" customWidth="1"/>
    <col min="13276" max="13276" width="2.85546875" style="24" customWidth="1"/>
    <col min="13277" max="13310" width="0" style="24" hidden="1" customWidth="1"/>
    <col min="13311" max="13312" width="11.42578125" style="24"/>
    <col min="13313" max="13313" width="15" style="24" customWidth="1"/>
    <col min="13314" max="13514" width="11.42578125" style="24"/>
    <col min="13515" max="13515" width="8.85546875" style="24" customWidth="1"/>
    <col min="13516" max="13516" width="11.42578125" style="24"/>
    <col min="13517" max="13517" width="14.140625" style="24" customWidth="1"/>
    <col min="13518" max="13518" width="17" style="24" customWidth="1"/>
    <col min="13519" max="13519" width="7.7109375" style="24" customWidth="1"/>
    <col min="13520" max="13520" width="11.42578125" style="24"/>
    <col min="13521" max="13521" width="7" style="24" customWidth="1"/>
    <col min="13522" max="13522" width="2.85546875" style="24" customWidth="1"/>
    <col min="13523" max="13524" width="7.85546875" style="24" customWidth="1"/>
    <col min="13525" max="13526" width="14.7109375" style="24" customWidth="1"/>
    <col min="13527" max="13527" width="8.7109375" style="24" customWidth="1"/>
    <col min="13528" max="13528" width="13.140625" style="24" customWidth="1"/>
    <col min="13529" max="13529" width="12.7109375" style="24" customWidth="1"/>
    <col min="13530" max="13530" width="3.5703125" style="24" customWidth="1"/>
    <col min="13531" max="13531" width="9.28515625" style="24" customWidth="1"/>
    <col min="13532" max="13532" width="2.85546875" style="24" customWidth="1"/>
    <col min="13533" max="13566" width="0" style="24" hidden="1" customWidth="1"/>
    <col min="13567" max="13568" width="11.42578125" style="24"/>
    <col min="13569" max="13569" width="15" style="24" customWidth="1"/>
    <col min="13570" max="13770" width="11.42578125" style="24"/>
    <col min="13771" max="13771" width="8.85546875" style="24" customWidth="1"/>
    <col min="13772" max="13772" width="11.42578125" style="24"/>
    <col min="13773" max="13773" width="14.140625" style="24" customWidth="1"/>
    <col min="13774" max="13774" width="17" style="24" customWidth="1"/>
    <col min="13775" max="13775" width="7.7109375" style="24" customWidth="1"/>
    <col min="13776" max="13776" width="11.42578125" style="24"/>
    <col min="13777" max="13777" width="7" style="24" customWidth="1"/>
    <col min="13778" max="13778" width="2.85546875" style="24" customWidth="1"/>
    <col min="13779" max="13780" width="7.85546875" style="24" customWidth="1"/>
    <col min="13781" max="13782" width="14.7109375" style="24" customWidth="1"/>
    <col min="13783" max="13783" width="8.7109375" style="24" customWidth="1"/>
    <col min="13784" max="13784" width="13.140625" style="24" customWidth="1"/>
    <col min="13785" max="13785" width="12.7109375" style="24" customWidth="1"/>
    <col min="13786" max="13786" width="3.5703125" style="24" customWidth="1"/>
    <col min="13787" max="13787" width="9.28515625" style="24" customWidth="1"/>
    <col min="13788" max="13788" width="2.85546875" style="24" customWidth="1"/>
    <col min="13789" max="13822" width="0" style="24" hidden="1" customWidth="1"/>
    <col min="13823" max="13824" width="11.42578125" style="24"/>
    <col min="13825" max="13825" width="15" style="24" customWidth="1"/>
    <col min="13826" max="14026" width="11.42578125" style="24"/>
    <col min="14027" max="14027" width="8.85546875" style="24" customWidth="1"/>
    <col min="14028" max="14028" width="11.42578125" style="24"/>
    <col min="14029" max="14029" width="14.140625" style="24" customWidth="1"/>
    <col min="14030" max="14030" width="17" style="24" customWidth="1"/>
    <col min="14031" max="14031" width="7.7109375" style="24" customWidth="1"/>
    <col min="14032" max="14032" width="11.42578125" style="24"/>
    <col min="14033" max="14033" width="7" style="24" customWidth="1"/>
    <col min="14034" max="14034" width="2.85546875" style="24" customWidth="1"/>
    <col min="14035" max="14036" width="7.85546875" style="24" customWidth="1"/>
    <col min="14037" max="14038" width="14.7109375" style="24" customWidth="1"/>
    <col min="14039" max="14039" width="8.7109375" style="24" customWidth="1"/>
    <col min="14040" max="14040" width="13.140625" style="24" customWidth="1"/>
    <col min="14041" max="14041" width="12.7109375" style="24" customWidth="1"/>
    <col min="14042" max="14042" width="3.5703125" style="24" customWidth="1"/>
    <col min="14043" max="14043" width="9.28515625" style="24" customWidth="1"/>
    <col min="14044" max="14044" width="2.85546875" style="24" customWidth="1"/>
    <col min="14045" max="14078" width="0" style="24" hidden="1" customWidth="1"/>
    <col min="14079" max="14080" width="11.42578125" style="24"/>
    <col min="14081" max="14081" width="15" style="24" customWidth="1"/>
    <col min="14082" max="14282" width="11.42578125" style="24"/>
    <col min="14283" max="14283" width="8.85546875" style="24" customWidth="1"/>
    <col min="14284" max="14284" width="11.42578125" style="24"/>
    <col min="14285" max="14285" width="14.140625" style="24" customWidth="1"/>
    <col min="14286" max="14286" width="17" style="24" customWidth="1"/>
    <col min="14287" max="14287" width="7.7109375" style="24" customWidth="1"/>
    <col min="14288" max="14288" width="11.42578125" style="24"/>
    <col min="14289" max="14289" width="7" style="24" customWidth="1"/>
    <col min="14290" max="14290" width="2.85546875" style="24" customWidth="1"/>
    <col min="14291" max="14292" width="7.85546875" style="24" customWidth="1"/>
    <col min="14293" max="14294" width="14.7109375" style="24" customWidth="1"/>
    <col min="14295" max="14295" width="8.7109375" style="24" customWidth="1"/>
    <col min="14296" max="14296" width="13.140625" style="24" customWidth="1"/>
    <col min="14297" max="14297" width="12.7109375" style="24" customWidth="1"/>
    <col min="14298" max="14298" width="3.5703125" style="24" customWidth="1"/>
    <col min="14299" max="14299" width="9.28515625" style="24" customWidth="1"/>
    <col min="14300" max="14300" width="2.85546875" style="24" customWidth="1"/>
    <col min="14301" max="14334" width="0" style="24" hidden="1" customWidth="1"/>
    <col min="14335" max="14336" width="11.42578125" style="24"/>
    <col min="14337" max="14337" width="15" style="24" customWidth="1"/>
    <col min="14338" max="14538" width="11.42578125" style="24"/>
    <col min="14539" max="14539" width="8.85546875" style="24" customWidth="1"/>
    <col min="14540" max="14540" width="11.42578125" style="24"/>
    <col min="14541" max="14541" width="14.140625" style="24" customWidth="1"/>
    <col min="14542" max="14542" width="17" style="24" customWidth="1"/>
    <col min="14543" max="14543" width="7.7109375" style="24" customWidth="1"/>
    <col min="14544" max="14544" width="11.42578125" style="24"/>
    <col min="14545" max="14545" width="7" style="24" customWidth="1"/>
    <col min="14546" max="14546" width="2.85546875" style="24" customWidth="1"/>
    <col min="14547" max="14548" width="7.85546875" style="24" customWidth="1"/>
    <col min="14549" max="14550" width="14.7109375" style="24" customWidth="1"/>
    <col min="14551" max="14551" width="8.7109375" style="24" customWidth="1"/>
    <col min="14552" max="14552" width="13.140625" style="24" customWidth="1"/>
    <col min="14553" max="14553" width="12.7109375" style="24" customWidth="1"/>
    <col min="14554" max="14554" width="3.5703125" style="24" customWidth="1"/>
    <col min="14555" max="14555" width="9.28515625" style="24" customWidth="1"/>
    <col min="14556" max="14556" width="2.85546875" style="24" customWidth="1"/>
    <col min="14557" max="14590" width="0" style="24" hidden="1" customWidth="1"/>
    <col min="14591" max="14592" width="11.42578125" style="24"/>
    <col min="14593" max="14593" width="15" style="24" customWidth="1"/>
    <col min="14594" max="14794" width="11.42578125" style="24"/>
    <col min="14795" max="14795" width="8.85546875" style="24" customWidth="1"/>
    <col min="14796" max="14796" width="11.42578125" style="24"/>
    <col min="14797" max="14797" width="14.140625" style="24" customWidth="1"/>
    <col min="14798" max="14798" width="17" style="24" customWidth="1"/>
    <col min="14799" max="14799" width="7.7109375" style="24" customWidth="1"/>
    <col min="14800" max="14800" width="11.42578125" style="24"/>
    <col min="14801" max="14801" width="7" style="24" customWidth="1"/>
    <col min="14802" max="14802" width="2.85546875" style="24" customWidth="1"/>
    <col min="14803" max="14804" width="7.85546875" style="24" customWidth="1"/>
    <col min="14805" max="14806" width="14.7109375" style="24" customWidth="1"/>
    <col min="14807" max="14807" width="8.7109375" style="24" customWidth="1"/>
    <col min="14808" max="14808" width="13.140625" style="24" customWidth="1"/>
    <col min="14809" max="14809" width="12.7109375" style="24" customWidth="1"/>
    <col min="14810" max="14810" width="3.5703125" style="24" customWidth="1"/>
    <col min="14811" max="14811" width="9.28515625" style="24" customWidth="1"/>
    <col min="14812" max="14812" width="2.85546875" style="24" customWidth="1"/>
    <col min="14813" max="14846" width="0" style="24" hidden="1" customWidth="1"/>
    <col min="14847" max="14848" width="11.42578125" style="24"/>
    <col min="14849" max="14849" width="15" style="24" customWidth="1"/>
    <col min="14850" max="15050" width="11.42578125" style="24"/>
    <col min="15051" max="15051" width="8.85546875" style="24" customWidth="1"/>
    <col min="15052" max="15052" width="11.42578125" style="24"/>
    <col min="15053" max="15053" width="14.140625" style="24" customWidth="1"/>
    <col min="15054" max="15054" width="17" style="24" customWidth="1"/>
    <col min="15055" max="15055" width="7.7109375" style="24" customWidth="1"/>
    <col min="15056" max="15056" width="11.42578125" style="24"/>
    <col min="15057" max="15057" width="7" style="24" customWidth="1"/>
    <col min="15058" max="15058" width="2.85546875" style="24" customWidth="1"/>
    <col min="15059" max="15060" width="7.85546875" style="24" customWidth="1"/>
    <col min="15061" max="15062" width="14.7109375" style="24" customWidth="1"/>
    <col min="15063" max="15063" width="8.7109375" style="24" customWidth="1"/>
    <col min="15064" max="15064" width="13.140625" style="24" customWidth="1"/>
    <col min="15065" max="15065" width="12.7109375" style="24" customWidth="1"/>
    <col min="15066" max="15066" width="3.5703125" style="24" customWidth="1"/>
    <col min="15067" max="15067" width="9.28515625" style="24" customWidth="1"/>
    <col min="15068" max="15068" width="2.85546875" style="24" customWidth="1"/>
    <col min="15069" max="15102" width="0" style="24" hidden="1" customWidth="1"/>
    <col min="15103" max="15104" width="11.42578125" style="24"/>
    <col min="15105" max="15105" width="15" style="24" customWidth="1"/>
    <col min="15106" max="15306" width="11.42578125" style="24"/>
    <col min="15307" max="15307" width="8.85546875" style="24" customWidth="1"/>
    <col min="15308" max="15308" width="11.42578125" style="24"/>
    <col min="15309" max="15309" width="14.140625" style="24" customWidth="1"/>
    <col min="15310" max="15310" width="17" style="24" customWidth="1"/>
    <col min="15311" max="15311" width="7.7109375" style="24" customWidth="1"/>
    <col min="15312" max="15312" width="11.42578125" style="24"/>
    <col min="15313" max="15313" width="7" style="24" customWidth="1"/>
    <col min="15314" max="15314" width="2.85546875" style="24" customWidth="1"/>
    <col min="15315" max="15316" width="7.85546875" style="24" customWidth="1"/>
    <col min="15317" max="15318" width="14.7109375" style="24" customWidth="1"/>
    <col min="15319" max="15319" width="8.7109375" style="24" customWidth="1"/>
    <col min="15320" max="15320" width="13.140625" style="24" customWidth="1"/>
    <col min="15321" max="15321" width="12.7109375" style="24" customWidth="1"/>
    <col min="15322" max="15322" width="3.5703125" style="24" customWidth="1"/>
    <col min="15323" max="15323" width="9.28515625" style="24" customWidth="1"/>
    <col min="15324" max="15324" width="2.85546875" style="24" customWidth="1"/>
    <col min="15325" max="15358" width="0" style="24" hidden="1" customWidth="1"/>
    <col min="15359" max="15360" width="11.42578125" style="24"/>
    <col min="15361" max="15361" width="15" style="24" customWidth="1"/>
    <col min="15362" max="15562" width="11.42578125" style="24"/>
    <col min="15563" max="15563" width="8.85546875" style="24" customWidth="1"/>
    <col min="15564" max="15564" width="11.42578125" style="24"/>
    <col min="15565" max="15565" width="14.140625" style="24" customWidth="1"/>
    <col min="15566" max="15566" width="17" style="24" customWidth="1"/>
    <col min="15567" max="15567" width="7.7109375" style="24" customWidth="1"/>
    <col min="15568" max="15568" width="11.42578125" style="24"/>
    <col min="15569" max="15569" width="7" style="24" customWidth="1"/>
    <col min="15570" max="15570" width="2.85546875" style="24" customWidth="1"/>
    <col min="15571" max="15572" width="7.85546875" style="24" customWidth="1"/>
    <col min="15573" max="15574" width="14.7109375" style="24" customWidth="1"/>
    <col min="15575" max="15575" width="8.7109375" style="24" customWidth="1"/>
    <col min="15576" max="15576" width="13.140625" style="24" customWidth="1"/>
    <col min="15577" max="15577" width="12.7109375" style="24" customWidth="1"/>
    <col min="15578" max="15578" width="3.5703125" style="24" customWidth="1"/>
    <col min="15579" max="15579" width="9.28515625" style="24" customWidth="1"/>
    <col min="15580" max="15580" width="2.85546875" style="24" customWidth="1"/>
    <col min="15581" max="15614" width="0" style="24" hidden="1" customWidth="1"/>
    <col min="15615" max="15616" width="11.42578125" style="24"/>
    <col min="15617" max="15617" width="15" style="24" customWidth="1"/>
    <col min="15618" max="15818" width="11.42578125" style="24"/>
    <col min="15819" max="15819" width="8.85546875" style="24" customWidth="1"/>
    <col min="15820" max="15820" width="11.42578125" style="24"/>
    <col min="15821" max="15821" width="14.140625" style="24" customWidth="1"/>
    <col min="15822" max="15822" width="17" style="24" customWidth="1"/>
    <col min="15823" max="15823" width="7.7109375" style="24" customWidth="1"/>
    <col min="15824" max="15824" width="11.42578125" style="24"/>
    <col min="15825" max="15825" width="7" style="24" customWidth="1"/>
    <col min="15826" max="15826" width="2.85546875" style="24" customWidth="1"/>
    <col min="15827" max="15828" width="7.85546875" style="24" customWidth="1"/>
    <col min="15829" max="15830" width="14.7109375" style="24" customWidth="1"/>
    <col min="15831" max="15831" width="8.7109375" style="24" customWidth="1"/>
    <col min="15832" max="15832" width="13.140625" style="24" customWidth="1"/>
    <col min="15833" max="15833" width="12.7109375" style="24" customWidth="1"/>
    <col min="15834" max="15834" width="3.5703125" style="24" customWidth="1"/>
    <col min="15835" max="15835" width="9.28515625" style="24" customWidth="1"/>
    <col min="15836" max="15836" width="2.85546875" style="24" customWidth="1"/>
    <col min="15837" max="15870" width="0" style="24" hidden="1" customWidth="1"/>
    <col min="15871" max="15872" width="11.42578125" style="24"/>
    <col min="15873" max="15873" width="15" style="24" customWidth="1"/>
    <col min="15874" max="16074" width="11.42578125" style="24"/>
    <col min="16075" max="16075" width="8.85546875" style="24" customWidth="1"/>
    <col min="16076" max="16076" width="11.42578125" style="24"/>
    <col min="16077" max="16077" width="14.140625" style="24" customWidth="1"/>
    <col min="16078" max="16078" width="17" style="24" customWidth="1"/>
    <col min="16079" max="16079" width="7.7109375" style="24" customWidth="1"/>
    <col min="16080" max="16080" width="11.42578125" style="24"/>
    <col min="16081" max="16081" width="7" style="24" customWidth="1"/>
    <col min="16082" max="16082" width="2.85546875" style="24" customWidth="1"/>
    <col min="16083" max="16084" width="7.85546875" style="24" customWidth="1"/>
    <col min="16085" max="16086" width="14.7109375" style="24" customWidth="1"/>
    <col min="16087" max="16087" width="8.7109375" style="24" customWidth="1"/>
    <col min="16088" max="16088" width="13.140625" style="24" customWidth="1"/>
    <col min="16089" max="16089" width="12.7109375" style="24" customWidth="1"/>
    <col min="16090" max="16090" width="3.5703125" style="24" customWidth="1"/>
    <col min="16091" max="16091" width="9.28515625" style="24" customWidth="1"/>
    <col min="16092" max="16092" width="2.85546875" style="24" customWidth="1"/>
    <col min="16093" max="16126" width="0" style="24" hidden="1" customWidth="1"/>
    <col min="16127" max="16128" width="11.42578125" style="24"/>
    <col min="16129" max="16129" width="15" style="24" customWidth="1"/>
    <col min="16130" max="16384" width="11.42578125" style="24"/>
  </cols>
  <sheetData>
    <row r="1" spans="1:10" ht="15.75" customHeight="1">
      <c r="A1" s="61" t="s">
        <v>98</v>
      </c>
      <c r="B1" s="61"/>
      <c r="C1" s="61"/>
      <c r="D1" s="22" t="str">
        <f ca="1">UPPER(TEXT(F1,"DDDD"))</f>
        <v>SÁBADO</v>
      </c>
      <c r="E1" s="23" t="s">
        <v>99</v>
      </c>
      <c r="F1" s="62">
        <f ca="1">TODAY()</f>
        <v>45325</v>
      </c>
      <c r="G1" s="62"/>
    </row>
    <row r="2" spans="1:10" ht="15.75" customHeight="1" thickBot="1">
      <c r="A2" s="103" t="s">
        <v>101</v>
      </c>
      <c r="B2" s="28"/>
      <c r="C2" s="29" t="str">
        <f ca="1">IF(D1="SABADO","SABADO",IF(D1="DOMINGO","DOMINGO",IF(D1="LUNES","LUNES",IF(D1="VIERNES","VIERNES","SEMANA"))))</f>
        <v>SEMANA</v>
      </c>
      <c r="D2" s="29"/>
      <c r="E2" s="27"/>
      <c r="F2" s="27"/>
      <c r="G2" s="27"/>
    </row>
    <row r="3" spans="1:10" ht="15.75" customHeight="1" thickBot="1">
      <c r="A3" s="104">
        <f>COUNTA(B4:B58)</f>
        <v>5</v>
      </c>
      <c r="B3" s="30" t="str">
        <f>IF(IF(ISNA(MODE(B4:B58)),"BUS",MODE(B4:B58))=0,"BUS",IF(ISNA(MODE(B4:B58)),"BUS",MODE(B4:B58)))</f>
        <v>BUS</v>
      </c>
      <c r="C3" s="38"/>
      <c r="D3" s="54" t="s">
        <v>3</v>
      </c>
      <c r="E3" s="55" t="s">
        <v>7</v>
      </c>
      <c r="F3" s="56" t="s">
        <v>100</v>
      </c>
      <c r="G3" s="54" t="s">
        <v>3</v>
      </c>
      <c r="H3" s="55" t="s">
        <v>7</v>
      </c>
      <c r="I3" s="56" t="s">
        <v>100</v>
      </c>
    </row>
    <row r="4" spans="1:10" ht="12.75" customHeight="1">
      <c r="A4" s="31"/>
      <c r="B4" s="105">
        <v>2400</v>
      </c>
      <c r="C4" s="39" t="str">
        <f>IF(B4="","","SI")</f>
        <v>SI</v>
      </c>
      <c r="D4" s="57">
        <f>NORINTEGRA!B15</f>
        <v>886</v>
      </c>
      <c r="E4" s="57" t="str">
        <f>NORINTEGRA!C15</f>
        <v>4632FKG</v>
      </c>
      <c r="F4" s="58" t="str">
        <f>IFERROR(VLOOKUP(D4,$B$4:$C$58,2,FALSE),"NO")</f>
        <v>NO</v>
      </c>
      <c r="G4" s="57">
        <f>NORINTEGRA!G15</f>
        <v>3168</v>
      </c>
      <c r="H4" s="57" t="str">
        <f>NORINTEGRA!H15</f>
        <v>4461LBV</v>
      </c>
      <c r="I4" s="58" t="str">
        <f>IFERROR(VLOOKUP(G4,$B$4:$C$58,2,FALSE),"NO")</f>
        <v>NO</v>
      </c>
    </row>
    <row r="5" spans="1:10" ht="12.75" customHeight="1">
      <c r="A5" s="31"/>
      <c r="B5" s="105">
        <v>3860</v>
      </c>
      <c r="C5" s="39" t="str">
        <f t="shared" ref="C5:C58" si="0">IF(B5="","","SI")</f>
        <v>SI</v>
      </c>
      <c r="D5" s="57">
        <f>NORINTEGRA!B16</f>
        <v>1502</v>
      </c>
      <c r="E5" s="57" t="str">
        <f>NORINTEGRA!C16</f>
        <v>8930FVM</v>
      </c>
      <c r="F5" s="59" t="str">
        <f t="shared" ref="F5:F29" si="1">IFERROR(VLOOKUP(D5,$B$4:$C$58,2,FALSE),"NO")</f>
        <v>NO</v>
      </c>
      <c r="G5" s="57">
        <f>NORINTEGRA!G16</f>
        <v>3234</v>
      </c>
      <c r="H5" s="57" t="str">
        <f>NORINTEGRA!H16</f>
        <v>5374LJS</v>
      </c>
      <c r="I5" s="59" t="str">
        <f t="shared" ref="I5:I29" si="2">IFERROR(VLOOKUP(G5,$B$4:$C$58,2,FALSE),"NO")</f>
        <v>NO</v>
      </c>
      <c r="J5" s="35"/>
    </row>
    <row r="6" spans="1:10" ht="12.75" customHeight="1">
      <c r="A6" s="31"/>
      <c r="B6" s="105">
        <v>3850</v>
      </c>
      <c r="C6" s="39" t="str">
        <f t="shared" si="0"/>
        <v>SI</v>
      </c>
      <c r="D6" s="57">
        <f>NORINTEGRA!B17</f>
        <v>1815</v>
      </c>
      <c r="E6" s="57" t="str">
        <f>NORINTEGRA!C17</f>
        <v>8633HYY</v>
      </c>
      <c r="F6" s="59" t="str">
        <f t="shared" si="1"/>
        <v>NO</v>
      </c>
      <c r="G6" s="57">
        <f>NORINTEGRA!G17</f>
        <v>3236</v>
      </c>
      <c r="H6" s="57" t="str">
        <f>NORINTEGRA!H17</f>
        <v>5375LJS</v>
      </c>
      <c r="I6" s="59" t="str">
        <f t="shared" si="2"/>
        <v>NO</v>
      </c>
    </row>
    <row r="7" spans="1:10" ht="12.75" customHeight="1">
      <c r="A7" s="31"/>
      <c r="B7" s="105">
        <v>3308</v>
      </c>
      <c r="C7" s="39" t="str">
        <f t="shared" si="0"/>
        <v>SI</v>
      </c>
      <c r="D7" s="57">
        <f>NORINTEGRA!B18</f>
        <v>1817</v>
      </c>
      <c r="E7" s="57" t="str">
        <f>NORINTEGRA!C18</f>
        <v>8698HYY</v>
      </c>
      <c r="F7" s="59" t="str">
        <f t="shared" si="1"/>
        <v>NO</v>
      </c>
      <c r="G7" s="57">
        <f>NORINTEGRA!G18</f>
        <v>3238</v>
      </c>
      <c r="H7" s="57" t="str">
        <f>NORINTEGRA!H18</f>
        <v>5378LJS</v>
      </c>
      <c r="I7" s="59" t="str">
        <f t="shared" si="2"/>
        <v>NO</v>
      </c>
    </row>
    <row r="8" spans="1:10" ht="12.75" customHeight="1">
      <c r="A8" s="31"/>
      <c r="B8" s="105">
        <v>3566</v>
      </c>
      <c r="C8" s="39" t="str">
        <f t="shared" si="0"/>
        <v>SI</v>
      </c>
      <c r="D8" s="57">
        <f>NORINTEGRA!B19</f>
        <v>1976</v>
      </c>
      <c r="E8" s="57" t="str">
        <f>NORINTEGRA!C19</f>
        <v>8475HBR</v>
      </c>
      <c r="F8" s="59" t="str">
        <f t="shared" si="1"/>
        <v>NO</v>
      </c>
      <c r="G8" s="57">
        <f>NORINTEGRA!G19</f>
        <v>3240</v>
      </c>
      <c r="H8" s="57" t="str">
        <f>NORINTEGRA!H19</f>
        <v>5384LJS</v>
      </c>
      <c r="I8" s="59" t="str">
        <f t="shared" si="2"/>
        <v>NO</v>
      </c>
    </row>
    <row r="9" spans="1:10" ht="12.75" customHeight="1">
      <c r="A9" s="31"/>
      <c r="B9" s="105"/>
      <c r="C9" s="39" t="str">
        <f t="shared" si="0"/>
        <v/>
      </c>
      <c r="D9" s="57">
        <f>NORINTEGRA!B20</f>
        <v>1978</v>
      </c>
      <c r="E9" s="57" t="str">
        <f>NORINTEGRA!C20</f>
        <v>8489HBR</v>
      </c>
      <c r="F9" s="59" t="str">
        <f t="shared" si="1"/>
        <v>NO</v>
      </c>
      <c r="G9" s="57">
        <f>NORINTEGRA!G20</f>
        <v>3242</v>
      </c>
      <c r="H9" s="57" t="str">
        <f>NORINTEGRA!H20</f>
        <v>5385LJS</v>
      </c>
      <c r="I9" s="59" t="str">
        <f t="shared" si="2"/>
        <v>NO</v>
      </c>
    </row>
    <row r="10" spans="1:10" ht="12.75" customHeight="1">
      <c r="A10" s="31"/>
      <c r="B10" s="105"/>
      <c r="C10" s="39" t="str">
        <f t="shared" si="0"/>
        <v/>
      </c>
      <c r="D10" s="57">
        <f>NORINTEGRA!B21</f>
        <v>1982</v>
      </c>
      <c r="E10" s="57" t="str">
        <f>NORINTEGRA!C21</f>
        <v>8584HBR</v>
      </c>
      <c r="F10" s="59" t="str">
        <f t="shared" si="1"/>
        <v>NO</v>
      </c>
      <c r="G10" s="57">
        <f>NORINTEGRA!G21</f>
        <v>3244</v>
      </c>
      <c r="H10" s="57" t="str">
        <f>NORINTEGRA!H21</f>
        <v>5387LJS</v>
      </c>
      <c r="I10" s="59" t="str">
        <f t="shared" si="2"/>
        <v>NO</v>
      </c>
    </row>
    <row r="11" spans="1:10" ht="12.75" customHeight="1">
      <c r="A11" s="31"/>
      <c r="B11" s="105"/>
      <c r="C11" s="39" t="str">
        <f t="shared" si="0"/>
        <v/>
      </c>
      <c r="D11" s="57">
        <f>NORINTEGRA!B22</f>
        <v>1984</v>
      </c>
      <c r="E11" s="57" t="str">
        <f>NORINTEGRA!C22</f>
        <v>8659HBR</v>
      </c>
      <c r="F11" s="59" t="str">
        <f t="shared" si="1"/>
        <v>NO</v>
      </c>
      <c r="G11" s="57">
        <f>NORINTEGRA!G22</f>
        <v>3246</v>
      </c>
      <c r="H11" s="57" t="str">
        <f>NORINTEGRA!H22</f>
        <v>5388LJS</v>
      </c>
      <c r="I11" s="59" t="str">
        <f t="shared" si="2"/>
        <v>NO</v>
      </c>
    </row>
    <row r="12" spans="1:10" ht="12.75" customHeight="1">
      <c r="A12" s="31"/>
      <c r="B12" s="105"/>
      <c r="C12" s="39" t="str">
        <f t="shared" si="0"/>
        <v/>
      </c>
      <c r="D12" s="57">
        <f>NORINTEGRA!B23</f>
        <v>1986</v>
      </c>
      <c r="E12" s="57" t="str">
        <f>NORINTEGRA!C23</f>
        <v>3811HDF</v>
      </c>
      <c r="F12" s="59" t="str">
        <f t="shared" si="1"/>
        <v>NO</v>
      </c>
      <c r="G12" s="57">
        <f>NORINTEGRA!G23</f>
        <v>3248</v>
      </c>
      <c r="H12" s="57" t="str">
        <f>NORINTEGRA!H23</f>
        <v>5389LJS</v>
      </c>
      <c r="I12" s="59" t="str">
        <f t="shared" si="2"/>
        <v>NO</v>
      </c>
    </row>
    <row r="13" spans="1:10" ht="12.75" customHeight="1">
      <c r="A13" s="31"/>
      <c r="B13" s="105"/>
      <c r="C13" s="39" t="str">
        <f t="shared" si="0"/>
        <v/>
      </c>
      <c r="D13" s="57">
        <f>NORINTEGRA!B24</f>
        <v>1988</v>
      </c>
      <c r="E13" s="57" t="str">
        <f>NORINTEGRA!C24</f>
        <v>3813HDF</v>
      </c>
      <c r="F13" s="59" t="str">
        <f t="shared" si="1"/>
        <v>NO</v>
      </c>
      <c r="G13" s="57">
        <f>NORINTEGRA!G24</f>
        <v>3250</v>
      </c>
      <c r="H13" s="57" t="str">
        <f>NORINTEGRA!H24</f>
        <v>5405LJS</v>
      </c>
      <c r="I13" s="59" t="str">
        <f t="shared" si="2"/>
        <v>NO</v>
      </c>
    </row>
    <row r="14" spans="1:10" ht="12.75" customHeight="1">
      <c r="A14" s="31"/>
      <c r="B14" s="105"/>
      <c r="C14" s="39" t="str">
        <f t="shared" si="0"/>
        <v/>
      </c>
      <c r="D14" s="57">
        <f>NORINTEGRA!B25</f>
        <v>1990</v>
      </c>
      <c r="E14" s="57" t="str">
        <f>NORINTEGRA!C25</f>
        <v>3854HDF</v>
      </c>
      <c r="F14" s="59" t="str">
        <f t="shared" si="1"/>
        <v>NO</v>
      </c>
      <c r="G14" s="57">
        <f>NORINTEGRA!G25</f>
        <v>3277</v>
      </c>
      <c r="H14" s="57" t="str">
        <f>NORINTEGRA!H25</f>
        <v>5670FXT</v>
      </c>
      <c r="I14" s="59" t="str">
        <f t="shared" si="2"/>
        <v>NO</v>
      </c>
    </row>
    <row r="15" spans="1:10" ht="12.75" customHeight="1">
      <c r="A15" s="31"/>
      <c r="B15" s="105"/>
      <c r="C15" s="39" t="str">
        <f t="shared" si="0"/>
        <v/>
      </c>
      <c r="D15" s="57">
        <f>NORINTEGRA!B26</f>
        <v>1992</v>
      </c>
      <c r="E15" s="57" t="str">
        <f>NORINTEGRA!C26</f>
        <v>2713HNF</v>
      </c>
      <c r="F15" s="59" t="str">
        <f t="shared" si="1"/>
        <v>NO</v>
      </c>
      <c r="G15" s="57">
        <f>NORINTEGRA!G26</f>
        <v>3279</v>
      </c>
      <c r="H15" s="57" t="str">
        <f>NORINTEGRA!H26</f>
        <v>7873GDN</v>
      </c>
      <c r="I15" s="59" t="str">
        <f t="shared" si="2"/>
        <v>NO</v>
      </c>
    </row>
    <row r="16" spans="1:10" ht="12.75" customHeight="1">
      <c r="A16" s="31"/>
      <c r="B16" s="105"/>
      <c r="C16" s="39" t="str">
        <f t="shared" si="0"/>
        <v/>
      </c>
      <c r="D16" s="57">
        <f>NORINTEGRA!B27</f>
        <v>1994</v>
      </c>
      <c r="E16" s="57" t="str">
        <f>NORINTEGRA!C27</f>
        <v>2732HNF</v>
      </c>
      <c r="F16" s="59" t="str">
        <f t="shared" si="1"/>
        <v>NO</v>
      </c>
      <c r="G16" s="57">
        <f>NORINTEGRA!G27</f>
        <v>3281</v>
      </c>
      <c r="H16" s="57" t="str">
        <f>NORINTEGRA!H27</f>
        <v>3833GDN</v>
      </c>
      <c r="I16" s="59" t="str">
        <f t="shared" si="2"/>
        <v>NO</v>
      </c>
    </row>
    <row r="17" spans="1:9" ht="12.75" customHeight="1">
      <c r="A17" s="31"/>
      <c r="B17" s="105"/>
      <c r="C17" s="39" t="str">
        <f t="shared" si="0"/>
        <v/>
      </c>
      <c r="D17" s="57">
        <f>NORINTEGRA!B28</f>
        <v>1996</v>
      </c>
      <c r="E17" s="57" t="str">
        <f>NORINTEGRA!C28</f>
        <v>2733HNF</v>
      </c>
      <c r="F17" s="59" t="str">
        <f t="shared" si="1"/>
        <v>NO</v>
      </c>
      <c r="G17" s="57">
        <f>NORINTEGRA!G28</f>
        <v>3283</v>
      </c>
      <c r="H17" s="57" t="str">
        <f>NORINTEGRA!H28</f>
        <v>3902GDN</v>
      </c>
      <c r="I17" s="59" t="str">
        <f t="shared" si="2"/>
        <v>NO</v>
      </c>
    </row>
    <row r="18" spans="1:9" ht="12.75" customHeight="1">
      <c r="A18" s="31"/>
      <c r="B18" s="105"/>
      <c r="C18" s="39" t="str">
        <f t="shared" si="0"/>
        <v/>
      </c>
      <c r="D18" s="57">
        <f>NORINTEGRA!B29</f>
        <v>2332</v>
      </c>
      <c r="E18" s="57" t="str">
        <f>NORINTEGRA!C29</f>
        <v>4976FNB</v>
      </c>
      <c r="F18" s="59" t="str">
        <f t="shared" si="1"/>
        <v>NO</v>
      </c>
      <c r="G18" s="57">
        <f>NORINTEGRA!G29</f>
        <v>3308</v>
      </c>
      <c r="H18" s="57" t="str">
        <f>NORINTEGRA!H29</f>
        <v>8529LML</v>
      </c>
      <c r="I18" s="59" t="str">
        <f t="shared" si="2"/>
        <v>SI</v>
      </c>
    </row>
    <row r="19" spans="1:9" ht="12.75" customHeight="1">
      <c r="A19" s="31"/>
      <c r="B19" s="105"/>
      <c r="C19" s="39" t="str">
        <f t="shared" si="0"/>
        <v/>
      </c>
      <c r="D19" s="57">
        <f>NORINTEGRA!B30</f>
        <v>2339</v>
      </c>
      <c r="E19" s="57" t="str">
        <f>NORINTEGRA!C30</f>
        <v>9834FWM</v>
      </c>
      <c r="F19" s="59" t="str">
        <f t="shared" si="1"/>
        <v>NO</v>
      </c>
      <c r="G19" s="57">
        <f>NORINTEGRA!G30</f>
        <v>3310</v>
      </c>
      <c r="H19" s="57" t="str">
        <f>NORINTEGRA!H30</f>
        <v>8530LML</v>
      </c>
      <c r="I19" s="59" t="str">
        <f t="shared" si="2"/>
        <v>NO</v>
      </c>
    </row>
    <row r="20" spans="1:9" ht="12.75" customHeight="1">
      <c r="A20" s="31"/>
      <c r="B20" s="105"/>
      <c r="C20" s="39" t="str">
        <f t="shared" si="0"/>
        <v/>
      </c>
      <c r="D20" s="57">
        <f>NORINTEGRA!B31</f>
        <v>2353</v>
      </c>
      <c r="E20" s="57" t="str">
        <f>NORINTEGRA!C31</f>
        <v>8299GRP</v>
      </c>
      <c r="F20" s="59" t="str">
        <f t="shared" si="1"/>
        <v>NO</v>
      </c>
      <c r="G20" s="57">
        <f>NORINTEGRA!G31</f>
        <v>3312</v>
      </c>
      <c r="H20" s="57" t="str">
        <f>NORINTEGRA!H31</f>
        <v>5831LML</v>
      </c>
      <c r="I20" s="59" t="str">
        <f t="shared" si="2"/>
        <v>NO</v>
      </c>
    </row>
    <row r="21" spans="1:9" ht="12.75" customHeight="1">
      <c r="A21" s="31"/>
      <c r="B21" s="105"/>
      <c r="C21" s="39" t="str">
        <f t="shared" si="0"/>
        <v/>
      </c>
      <c r="D21" s="57">
        <f>NORINTEGRA!B32</f>
        <v>2368</v>
      </c>
      <c r="E21" s="57" t="str">
        <f>NORINTEGRA!C32</f>
        <v>2296HFC</v>
      </c>
      <c r="F21" s="59" t="str">
        <f t="shared" si="1"/>
        <v>NO</v>
      </c>
      <c r="G21" s="57">
        <f>NORINTEGRA!G32</f>
        <v>3554</v>
      </c>
      <c r="H21" s="57" t="str">
        <f>NORINTEGRA!H32</f>
        <v>1865MCH</v>
      </c>
      <c r="I21" s="59" t="str">
        <f t="shared" si="2"/>
        <v>NO</v>
      </c>
    </row>
    <row r="22" spans="1:9" ht="12.75" customHeight="1">
      <c r="A22" s="31"/>
      <c r="B22" s="105"/>
      <c r="C22" s="39" t="str">
        <f t="shared" si="0"/>
        <v/>
      </c>
      <c r="D22" s="57">
        <f>NORINTEGRA!B33</f>
        <v>2370</v>
      </c>
      <c r="E22" s="57" t="str">
        <f>NORINTEGRA!C33</f>
        <v>2306HFC</v>
      </c>
      <c r="F22" s="59" t="str">
        <f t="shared" si="1"/>
        <v>NO</v>
      </c>
      <c r="G22" s="57">
        <f>NORINTEGRA!G33</f>
        <v>3564</v>
      </c>
      <c r="H22" s="57" t="str">
        <f>NORINTEGRA!H33</f>
        <v>3269MCT</v>
      </c>
      <c r="I22" s="59" t="str">
        <f t="shared" si="2"/>
        <v>NO</v>
      </c>
    </row>
    <row r="23" spans="1:9" ht="12.75" customHeight="1">
      <c r="A23" s="31"/>
      <c r="B23" s="105"/>
      <c r="C23" s="39" t="str">
        <f t="shared" si="0"/>
        <v/>
      </c>
      <c r="D23" s="57">
        <f>NORINTEGRA!B34</f>
        <v>2372</v>
      </c>
      <c r="E23" s="57" t="str">
        <f>NORINTEGRA!C34</f>
        <v>2314HFC</v>
      </c>
      <c r="F23" s="59" t="str">
        <f t="shared" si="1"/>
        <v>NO</v>
      </c>
      <c r="G23" s="57">
        <f>NORINTEGRA!G34</f>
        <v>3566</v>
      </c>
      <c r="H23" s="57" t="str">
        <f>NORINTEGRA!H34</f>
        <v>6050MCT</v>
      </c>
      <c r="I23" s="59" t="str">
        <f t="shared" si="2"/>
        <v>SI</v>
      </c>
    </row>
    <row r="24" spans="1:9" ht="12.75" customHeight="1">
      <c r="A24" s="31"/>
      <c r="B24" s="105"/>
      <c r="C24" s="39" t="str">
        <f t="shared" si="0"/>
        <v/>
      </c>
      <c r="D24" s="57">
        <f>NORINTEGRA!B35</f>
        <v>2374</v>
      </c>
      <c r="E24" s="57" t="str">
        <f>NORINTEGRA!C35</f>
        <v>2324HFC</v>
      </c>
      <c r="F24" s="59" t="str">
        <f t="shared" si="1"/>
        <v>NO</v>
      </c>
      <c r="G24" s="57">
        <f>NORINTEGRA!G35</f>
        <v>3782</v>
      </c>
      <c r="H24" s="57" t="str">
        <f>NORINTEGRA!H35</f>
        <v>7491LVW</v>
      </c>
      <c r="I24" s="59" t="str">
        <f t="shared" si="2"/>
        <v>NO</v>
      </c>
    </row>
    <row r="25" spans="1:9" ht="12.75" customHeight="1">
      <c r="A25" s="31"/>
      <c r="B25" s="105"/>
      <c r="C25" s="39" t="str">
        <f t="shared" si="0"/>
        <v/>
      </c>
      <c r="D25" s="57">
        <f>NORINTEGRA!B36</f>
        <v>2398</v>
      </c>
      <c r="E25" s="57" t="str">
        <f>NORINTEGRA!C36</f>
        <v>7922JDP</v>
      </c>
      <c r="F25" s="59" t="str">
        <f t="shared" si="1"/>
        <v>NO</v>
      </c>
      <c r="G25" s="57">
        <f>NORINTEGRA!G36</f>
        <v>3784</v>
      </c>
      <c r="H25" s="57" t="str">
        <f>NORINTEGRA!H36</f>
        <v>7492LVW</v>
      </c>
      <c r="I25" s="59" t="str">
        <f t="shared" si="2"/>
        <v>NO</v>
      </c>
    </row>
    <row r="26" spans="1:9" ht="12.75" customHeight="1">
      <c r="A26" s="31"/>
      <c r="B26" s="105"/>
      <c r="C26" s="39" t="str">
        <f t="shared" si="0"/>
        <v/>
      </c>
      <c r="D26" s="57">
        <f>NORINTEGRA!B37</f>
        <v>2400</v>
      </c>
      <c r="E26" s="57" t="str">
        <f>NORINTEGRA!C37</f>
        <v>5542HFB</v>
      </c>
      <c r="F26" s="59" t="str">
        <f t="shared" si="1"/>
        <v>SI</v>
      </c>
      <c r="G26" s="57">
        <f>NORINTEGRA!G37</f>
        <v>3850</v>
      </c>
      <c r="H26" s="57" t="str">
        <f>NORINTEGRA!H37</f>
        <v>5957MDF</v>
      </c>
      <c r="I26" s="59" t="str">
        <f t="shared" si="2"/>
        <v>SI</v>
      </c>
    </row>
    <row r="27" spans="1:9" ht="12.75" customHeight="1">
      <c r="A27" s="31"/>
      <c r="B27" s="105"/>
      <c r="C27" s="39" t="str">
        <f t="shared" si="0"/>
        <v/>
      </c>
      <c r="D27" s="57">
        <f>NORINTEGRA!B38</f>
        <v>2424</v>
      </c>
      <c r="E27" s="57" t="str">
        <f>NORINTEGRA!C38</f>
        <v>5969MFB</v>
      </c>
      <c r="F27" s="59" t="str">
        <f t="shared" si="1"/>
        <v>NO</v>
      </c>
      <c r="G27" s="57">
        <f>NORINTEGRA!G38</f>
        <v>3860</v>
      </c>
      <c r="H27" s="57" t="str">
        <f>NORINTEGRA!H38</f>
        <v>8312MDH</v>
      </c>
      <c r="I27" s="59" t="str">
        <f t="shared" si="2"/>
        <v>SI</v>
      </c>
    </row>
    <row r="28" spans="1:9" ht="12.75" customHeight="1">
      <c r="A28" s="31"/>
      <c r="B28" s="105"/>
      <c r="C28" s="39" t="str">
        <f t="shared" si="0"/>
        <v/>
      </c>
      <c r="D28" s="57">
        <f>NORINTEGRA!B39</f>
        <v>2649</v>
      </c>
      <c r="E28" s="57" t="str">
        <f>NORINTEGRA!C39</f>
        <v>7074JFB</v>
      </c>
      <c r="F28" s="59" t="str">
        <f t="shared" si="1"/>
        <v>NO</v>
      </c>
      <c r="G28" s="57">
        <f>NORINTEGRA!G39</f>
        <v>3862</v>
      </c>
      <c r="H28" s="57" t="str">
        <f>NORINTEGRA!H39</f>
        <v>7287MDK</v>
      </c>
      <c r="I28" s="59" t="str">
        <f t="shared" si="2"/>
        <v>NO</v>
      </c>
    </row>
    <row r="29" spans="1:9" ht="12.75" customHeight="1" thickBot="1">
      <c r="A29" s="31"/>
      <c r="B29" s="105"/>
      <c r="C29" s="39" t="str">
        <f t="shared" si="0"/>
        <v/>
      </c>
      <c r="D29" s="57">
        <f>NORINTEGRA!B40</f>
        <v>2736</v>
      </c>
      <c r="E29" s="57" t="str">
        <f>NORINTEGRA!C40</f>
        <v>0435KCX</v>
      </c>
      <c r="F29" s="60" t="str">
        <f t="shared" si="1"/>
        <v>NO</v>
      </c>
      <c r="G29" s="57">
        <f>NORINTEGRA!G40</f>
        <v>0</v>
      </c>
      <c r="H29" s="57" t="str">
        <f>NORINTEGRA!H40</f>
        <v/>
      </c>
      <c r="I29" s="60" t="str">
        <f t="shared" si="2"/>
        <v>NO</v>
      </c>
    </row>
    <row r="30" spans="1:9" ht="12.75" customHeight="1">
      <c r="A30" s="31"/>
      <c r="B30" s="105"/>
      <c r="C30" s="39" t="str">
        <f t="shared" si="0"/>
        <v/>
      </c>
      <c r="D30" s="40"/>
      <c r="E30" s="41"/>
      <c r="F30" s="42"/>
      <c r="G30" s="31"/>
    </row>
    <row r="31" spans="1:9" ht="12.75" customHeight="1">
      <c r="A31" s="31"/>
      <c r="B31" s="105"/>
      <c r="C31" s="39" t="str">
        <f t="shared" si="0"/>
        <v/>
      </c>
      <c r="D31" s="32"/>
      <c r="E31" s="33"/>
      <c r="F31" s="34"/>
      <c r="G31" s="31"/>
    </row>
    <row r="32" spans="1:9" ht="12.75" customHeight="1">
      <c r="A32" s="31"/>
      <c r="B32" s="105"/>
      <c r="C32" s="39" t="str">
        <f t="shared" si="0"/>
        <v/>
      </c>
      <c r="D32" s="32"/>
      <c r="E32" s="33"/>
      <c r="F32" s="34"/>
      <c r="G32" s="31"/>
    </row>
    <row r="33" spans="1:7" ht="12.75" customHeight="1">
      <c r="A33" s="31"/>
      <c r="B33" s="105"/>
      <c r="C33" s="39" t="str">
        <f t="shared" si="0"/>
        <v/>
      </c>
      <c r="D33" s="32"/>
      <c r="E33" s="33"/>
      <c r="F33" s="34"/>
      <c r="G33" s="31"/>
    </row>
    <row r="34" spans="1:7" ht="12.75" customHeight="1">
      <c r="A34" s="31"/>
      <c r="B34" s="105"/>
      <c r="C34" s="39" t="str">
        <f t="shared" si="0"/>
        <v/>
      </c>
      <c r="D34" s="32"/>
      <c r="E34" s="33"/>
      <c r="F34" s="34"/>
      <c r="G34" s="31"/>
    </row>
    <row r="35" spans="1:7" ht="12.75" customHeight="1">
      <c r="A35" s="31"/>
      <c r="B35" s="105"/>
      <c r="C35" s="39" t="str">
        <f t="shared" si="0"/>
        <v/>
      </c>
      <c r="D35" s="32"/>
      <c r="E35" s="33"/>
      <c r="F35" s="34"/>
      <c r="G35" s="31"/>
    </row>
    <row r="36" spans="1:7" ht="12.75" customHeight="1">
      <c r="A36" s="31"/>
      <c r="B36" s="105"/>
      <c r="C36" s="39" t="str">
        <f t="shared" si="0"/>
        <v/>
      </c>
      <c r="D36" s="32"/>
      <c r="E36" s="33"/>
      <c r="F36" s="34"/>
      <c r="G36" s="31"/>
    </row>
    <row r="37" spans="1:7" ht="12.75" customHeight="1">
      <c r="A37" s="31"/>
      <c r="B37" s="105"/>
      <c r="C37" s="39" t="str">
        <f t="shared" si="0"/>
        <v/>
      </c>
      <c r="D37" s="32"/>
      <c r="E37" s="33"/>
      <c r="F37" s="34"/>
      <c r="G37" s="31"/>
    </row>
    <row r="38" spans="1:7" ht="12.75" customHeight="1">
      <c r="A38" s="31"/>
      <c r="B38" s="105"/>
      <c r="C38" s="39" t="str">
        <f t="shared" si="0"/>
        <v/>
      </c>
      <c r="D38" s="32"/>
      <c r="E38" s="33"/>
      <c r="F38" s="34"/>
      <c r="G38" s="31"/>
    </row>
    <row r="39" spans="1:7" ht="12.75" customHeight="1">
      <c r="A39" s="31"/>
      <c r="B39" s="105"/>
      <c r="C39" s="39" t="str">
        <f t="shared" si="0"/>
        <v/>
      </c>
      <c r="D39" s="32"/>
      <c r="E39" s="33"/>
      <c r="F39" s="34"/>
      <c r="G39" s="31"/>
    </row>
    <row r="40" spans="1:7" ht="12.75" customHeight="1">
      <c r="A40" s="31"/>
      <c r="B40" s="105"/>
      <c r="C40" s="39" t="str">
        <f t="shared" si="0"/>
        <v/>
      </c>
      <c r="D40" s="32"/>
      <c r="E40" s="33"/>
      <c r="F40" s="34"/>
      <c r="G40" s="31"/>
    </row>
    <row r="41" spans="1:7" ht="12.75" customHeight="1">
      <c r="A41" s="31"/>
      <c r="B41" s="105"/>
      <c r="C41" s="39" t="str">
        <f t="shared" si="0"/>
        <v/>
      </c>
      <c r="D41" s="32"/>
      <c r="E41" s="33"/>
      <c r="F41" s="34"/>
      <c r="G41" s="31"/>
    </row>
    <row r="42" spans="1:7" ht="12.75" customHeight="1">
      <c r="A42" s="31"/>
      <c r="B42" s="105"/>
      <c r="C42" s="39" t="str">
        <f t="shared" si="0"/>
        <v/>
      </c>
      <c r="D42" s="32"/>
      <c r="E42" s="33"/>
      <c r="F42" s="34"/>
      <c r="G42" s="31"/>
    </row>
    <row r="43" spans="1:7" ht="12.75" customHeight="1">
      <c r="A43" s="31"/>
      <c r="B43" s="105"/>
      <c r="C43" s="39" t="str">
        <f t="shared" si="0"/>
        <v/>
      </c>
      <c r="D43" s="32"/>
      <c r="E43" s="33"/>
      <c r="F43" s="34"/>
      <c r="G43" s="31"/>
    </row>
    <row r="44" spans="1:7" ht="12.75" customHeight="1">
      <c r="A44" s="31"/>
      <c r="B44" s="105"/>
      <c r="C44" s="39" t="str">
        <f t="shared" si="0"/>
        <v/>
      </c>
      <c r="D44" s="32"/>
      <c r="E44" s="33"/>
      <c r="F44" s="34"/>
      <c r="G44" s="31"/>
    </row>
    <row r="45" spans="1:7" ht="12.75" customHeight="1">
      <c r="A45" s="31"/>
      <c r="B45" s="105"/>
      <c r="C45" s="39" t="str">
        <f t="shared" si="0"/>
        <v/>
      </c>
      <c r="D45" s="32"/>
      <c r="E45" s="33"/>
      <c r="F45" s="34"/>
      <c r="G45" s="31"/>
    </row>
    <row r="46" spans="1:7" ht="12.75" customHeight="1">
      <c r="A46" s="31"/>
      <c r="B46" s="105"/>
      <c r="C46" s="39" t="str">
        <f t="shared" si="0"/>
        <v/>
      </c>
      <c r="D46" s="32"/>
      <c r="E46" s="33"/>
      <c r="F46" s="34"/>
      <c r="G46" s="31"/>
    </row>
    <row r="47" spans="1:7" ht="12.75" customHeight="1">
      <c r="A47" s="31"/>
      <c r="B47" s="105"/>
      <c r="C47" s="39" t="str">
        <f t="shared" si="0"/>
        <v/>
      </c>
      <c r="D47" s="32"/>
      <c r="E47" s="33"/>
      <c r="F47" s="34"/>
      <c r="G47" s="31"/>
    </row>
    <row r="48" spans="1:7" ht="12.75" customHeight="1">
      <c r="A48" s="31"/>
      <c r="B48" s="105"/>
      <c r="C48" s="39" t="str">
        <f t="shared" si="0"/>
        <v/>
      </c>
      <c r="D48" s="32"/>
      <c r="E48" s="33"/>
      <c r="F48" s="34"/>
      <c r="G48" s="31"/>
    </row>
    <row r="49" spans="1:7" ht="12.75" customHeight="1">
      <c r="A49" s="31"/>
      <c r="B49" s="105"/>
      <c r="C49" s="39" t="str">
        <f t="shared" si="0"/>
        <v/>
      </c>
      <c r="D49" s="32"/>
      <c r="E49" s="33"/>
      <c r="F49" s="34"/>
      <c r="G49" s="31"/>
    </row>
    <row r="50" spans="1:7" ht="12.75" customHeight="1">
      <c r="A50" s="31"/>
      <c r="B50" s="105"/>
      <c r="C50" s="39" t="str">
        <f t="shared" si="0"/>
        <v/>
      </c>
      <c r="D50" s="32"/>
      <c r="E50" s="33"/>
      <c r="F50" s="34"/>
      <c r="G50" s="31"/>
    </row>
    <row r="51" spans="1:7" ht="12.75" customHeight="1">
      <c r="A51" s="31"/>
      <c r="B51" s="105"/>
      <c r="C51" s="39" t="str">
        <f t="shared" si="0"/>
        <v/>
      </c>
      <c r="D51" s="32"/>
      <c r="E51" s="33"/>
      <c r="F51" s="34"/>
      <c r="G51" s="31"/>
    </row>
    <row r="52" spans="1:7" ht="12.75" customHeight="1">
      <c r="A52" s="31"/>
      <c r="B52" s="105"/>
      <c r="C52" s="39" t="str">
        <f t="shared" si="0"/>
        <v/>
      </c>
      <c r="D52" s="32"/>
      <c r="E52" s="33"/>
      <c r="F52" s="34"/>
      <c r="G52" s="31"/>
    </row>
    <row r="53" spans="1:7" ht="12.75" customHeight="1">
      <c r="A53" s="31"/>
      <c r="B53" s="105"/>
      <c r="C53" s="39" t="str">
        <f t="shared" si="0"/>
        <v/>
      </c>
      <c r="D53" s="32"/>
      <c r="E53" s="33"/>
      <c r="F53" s="34"/>
      <c r="G53" s="31"/>
    </row>
    <row r="54" spans="1:7" ht="12.75" customHeight="1">
      <c r="A54" s="31"/>
      <c r="B54" s="105"/>
      <c r="C54" s="39" t="str">
        <f t="shared" si="0"/>
        <v/>
      </c>
      <c r="D54" s="32"/>
      <c r="E54" s="33"/>
      <c r="F54" s="34"/>
      <c r="G54" s="31"/>
    </row>
    <row r="55" spans="1:7" ht="12.75" customHeight="1">
      <c r="A55" s="31"/>
      <c r="B55" s="105"/>
      <c r="C55" s="39" t="str">
        <f t="shared" si="0"/>
        <v/>
      </c>
      <c r="D55" s="32"/>
      <c r="E55" s="33"/>
      <c r="F55" s="34"/>
      <c r="G55" s="31"/>
    </row>
    <row r="56" spans="1:7" ht="12.75" customHeight="1">
      <c r="A56" s="31"/>
      <c r="B56" s="105"/>
      <c r="C56" s="39" t="str">
        <f t="shared" si="0"/>
        <v/>
      </c>
      <c r="D56" s="32"/>
      <c r="E56" s="33"/>
      <c r="F56" s="34"/>
      <c r="G56" s="31"/>
    </row>
    <row r="57" spans="1:7" ht="12.75" customHeight="1">
      <c r="A57" s="31"/>
      <c r="B57" s="105"/>
      <c r="C57" s="39" t="str">
        <f t="shared" si="0"/>
        <v/>
      </c>
      <c r="D57" s="32"/>
      <c r="E57" s="33"/>
      <c r="F57" s="34"/>
      <c r="G57" s="31"/>
    </row>
    <row r="58" spans="1:7" ht="12.75" customHeight="1">
      <c r="A58" s="31"/>
      <c r="B58" s="105"/>
      <c r="C58" s="39" t="str">
        <f t="shared" si="0"/>
        <v/>
      </c>
      <c r="D58" s="32"/>
      <c r="E58" s="33"/>
      <c r="F58" s="34"/>
      <c r="G58" s="31"/>
    </row>
    <row r="59" spans="1:7" s="26" customFormat="1">
      <c r="A59" s="25"/>
      <c r="B59" s="25"/>
      <c r="C59" s="37"/>
      <c r="D59" s="37"/>
      <c r="E59" s="37"/>
      <c r="F59" s="25"/>
      <c r="G59" s="25"/>
    </row>
    <row r="60" spans="1:7" ht="12.75" customHeight="1">
      <c r="A60" s="36"/>
    </row>
    <row r="61" spans="1:7" ht="12.75" customHeight="1">
      <c r="A61" s="36"/>
    </row>
    <row r="62" spans="1:7" ht="12.75" customHeight="1">
      <c r="A62" s="36"/>
    </row>
    <row r="63" spans="1:7" ht="12.75" customHeight="1">
      <c r="A63" s="36"/>
    </row>
    <row r="64" spans="1:7" ht="12.75" customHeight="1">
      <c r="A64" s="36"/>
    </row>
    <row r="65" spans="1:7" s="26" customFormat="1" ht="12.75" customHeight="1">
      <c r="A65" s="36"/>
      <c r="B65" s="24"/>
      <c r="F65" s="24"/>
      <c r="G65" s="24"/>
    </row>
    <row r="66" spans="1:7" s="26" customFormat="1" ht="12.75" customHeight="1">
      <c r="A66" s="36"/>
      <c r="B66" s="24"/>
      <c r="F66" s="24"/>
      <c r="G66" s="24"/>
    </row>
    <row r="67" spans="1:7" s="26" customFormat="1" ht="12.75" customHeight="1">
      <c r="A67" s="24"/>
      <c r="B67" s="24"/>
      <c r="F67" s="24"/>
      <c r="G67" s="24"/>
    </row>
  </sheetData>
  <sheetProtection password="A667" sheet="1" objects="1" scenarios="1" selectLockedCells="1" sort="0"/>
  <mergeCells count="2">
    <mergeCell ref="A1:C1"/>
    <mergeCell ref="F1:G1"/>
  </mergeCells>
  <conditionalFormatting sqref="C3 D30:F58 B4:C58">
    <cfRule type="cellIs" dxfId="3" priority="20" stopIfTrue="1" operator="equal">
      <formula>""</formula>
    </cfRule>
    <cfRule type="cellIs" dxfId="2" priority="21" stopIfTrue="1" operator="equal">
      <formula>0</formula>
    </cfRule>
  </conditionalFormatting>
  <conditionalFormatting sqref="B3">
    <cfRule type="cellIs" dxfId="1" priority="12" stopIfTrue="1" operator="equal">
      <formula>"BUS"</formula>
    </cfRule>
    <cfRule type="cellIs" dxfId="0" priority="13" stopIfTrue="1" operator="notEqual">
      <formula>"BUS"</formula>
    </cfRule>
  </conditionalFormatting>
  <printOptions horizontalCentered="1" verticalCentered="1"/>
  <pageMargins left="0.74803149606299213" right="0.86614173228346458" top="0.62992125984251968" bottom="0.59055118110236227" header="0" footer="0"/>
  <pageSetup paperSize="9" scale="85" fitToWidth="2" orientation="portrait" r:id="rId1"/>
  <headerFooter alignWithMargins="0">
    <oddFooter>&amp;CENTREGAR ESTE PARTE AL INSPECTOR POR LA MAÑANA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L47"/>
  <sheetViews>
    <sheetView showGridLines="0" topLeftCell="B34" workbookViewId="0">
      <selection activeCell="E44" sqref="E44:K44"/>
    </sheetView>
  </sheetViews>
  <sheetFormatPr baseColWidth="10" defaultRowHeight="15"/>
  <cols>
    <col min="1" max="1" width="3.7109375" style="1" customWidth="1"/>
    <col min="2" max="2" width="6.5703125" style="1" customWidth="1"/>
    <col min="3" max="3" width="12" style="1" customWidth="1"/>
    <col min="4" max="4" width="10.5703125" style="1" customWidth="1"/>
    <col min="5" max="6" width="10.140625" style="1" customWidth="1"/>
    <col min="7" max="7" width="6.5703125" style="1" customWidth="1"/>
    <col min="8" max="8" width="12" style="1" customWidth="1"/>
    <col min="9" max="9" width="10.5703125" style="1" customWidth="1"/>
    <col min="10" max="10" width="10.140625" style="1" customWidth="1"/>
    <col min="11" max="11" width="21.140625" style="1" customWidth="1"/>
    <col min="12" max="12" width="3.7109375" style="1" customWidth="1"/>
    <col min="13" max="16384" width="11.42578125" style="1"/>
  </cols>
  <sheetData>
    <row r="1" spans="1:12" ht="15.75" thickBot="1"/>
    <row r="2" spans="1:12" ht="15" customHeight="1">
      <c r="B2" s="81"/>
      <c r="C2" s="82"/>
      <c r="D2" s="82"/>
      <c r="E2" s="67" t="s">
        <v>8</v>
      </c>
      <c r="F2" s="67"/>
      <c r="G2" s="67"/>
      <c r="H2" s="67"/>
      <c r="I2" s="67"/>
      <c r="J2" s="67"/>
      <c r="K2" s="68"/>
    </row>
    <row r="3" spans="1:12" ht="19.5" customHeight="1">
      <c r="B3" s="83"/>
      <c r="C3" s="84"/>
      <c r="D3" s="84"/>
      <c r="E3" s="69"/>
      <c r="F3" s="69"/>
      <c r="G3" s="69"/>
      <c r="H3" s="69"/>
      <c r="I3" s="69"/>
      <c r="J3" s="69"/>
      <c r="K3" s="70"/>
    </row>
    <row r="4" spans="1:12" ht="15.75" customHeight="1" thickBot="1">
      <c r="B4" s="85"/>
      <c r="C4" s="86"/>
      <c r="D4" s="86"/>
      <c r="E4" s="71"/>
      <c r="F4" s="71"/>
      <c r="G4" s="71"/>
      <c r="H4" s="71"/>
      <c r="I4" s="71"/>
      <c r="J4" s="71"/>
      <c r="K4" s="72"/>
    </row>
    <row r="5" spans="1:12" ht="15.75" thickBot="1"/>
    <row r="6" spans="1:12" ht="16.5" thickBot="1">
      <c r="B6" s="94" t="s">
        <v>0</v>
      </c>
      <c r="C6" s="95"/>
      <c r="D6" s="90" t="s">
        <v>9</v>
      </c>
      <c r="E6" s="90"/>
      <c r="F6" s="90"/>
      <c r="G6" s="90"/>
      <c r="H6" s="9" t="s">
        <v>10</v>
      </c>
      <c r="I6" s="91">
        <f ca="1">TODAY()</f>
        <v>45325</v>
      </c>
      <c r="J6" s="92"/>
      <c r="K6" s="93"/>
    </row>
    <row r="7" spans="1:12" ht="15.75" thickBot="1"/>
    <row r="8" spans="1:12">
      <c r="B8" s="3" t="s">
        <v>1</v>
      </c>
      <c r="C8" s="96" t="s">
        <v>11</v>
      </c>
      <c r="D8" s="96"/>
      <c r="E8" s="96"/>
      <c r="F8" s="96"/>
      <c r="G8" s="96"/>
      <c r="H8" s="11" t="s">
        <v>12</v>
      </c>
      <c r="I8" s="11" t="s">
        <v>13</v>
      </c>
      <c r="J8" s="11" t="s">
        <v>14</v>
      </c>
      <c r="K8" s="12" t="s">
        <v>15</v>
      </c>
    </row>
    <row r="9" spans="1:12" ht="33" customHeight="1">
      <c r="B9" s="4">
        <v>1</v>
      </c>
      <c r="C9" s="97"/>
      <c r="D9" s="98"/>
      <c r="E9" s="98"/>
      <c r="F9" s="98"/>
      <c r="G9" s="99"/>
      <c r="H9" s="2"/>
      <c r="I9" s="2"/>
      <c r="J9" s="2"/>
      <c r="K9" s="5"/>
    </row>
    <row r="10" spans="1:12" ht="33" customHeight="1" thickBot="1">
      <c r="B10" s="6">
        <v>2</v>
      </c>
      <c r="C10" s="100"/>
      <c r="D10" s="101"/>
      <c r="E10" s="101"/>
      <c r="F10" s="101"/>
      <c r="G10" s="102"/>
      <c r="H10" s="7"/>
      <c r="I10" s="7"/>
      <c r="J10" s="7"/>
      <c r="K10" s="8"/>
    </row>
    <row r="11" spans="1:12" ht="15.75" thickBot="1"/>
    <row r="12" spans="1:12" ht="15.75" thickBot="1">
      <c r="B12" s="87" t="s">
        <v>2</v>
      </c>
      <c r="C12" s="88"/>
      <c r="D12" s="88"/>
      <c r="E12" s="88"/>
      <c r="F12" s="88"/>
      <c r="G12" s="88"/>
      <c r="H12" s="88"/>
      <c r="I12" s="88"/>
      <c r="J12" s="88"/>
      <c r="K12" s="89"/>
    </row>
    <row r="13" spans="1:12" ht="15.75" thickBot="1"/>
    <row r="14" spans="1:12" ht="23.25" thickBot="1">
      <c r="B14" s="47" t="s">
        <v>3</v>
      </c>
      <c r="C14" s="48" t="s">
        <v>7</v>
      </c>
      <c r="D14" s="49" t="s">
        <v>4</v>
      </c>
      <c r="E14" s="49" t="s">
        <v>5</v>
      </c>
      <c r="F14" s="50" t="s">
        <v>6</v>
      </c>
      <c r="G14" s="47" t="s">
        <v>3</v>
      </c>
      <c r="H14" s="48" t="s">
        <v>7</v>
      </c>
      <c r="I14" s="49" t="s">
        <v>4</v>
      </c>
      <c r="J14" s="49" t="s">
        <v>5</v>
      </c>
      <c r="K14" s="50" t="s">
        <v>6</v>
      </c>
    </row>
    <row r="15" spans="1:12" ht="18.75" customHeight="1">
      <c r="A15" s="43" t="str">
        <f>AVERIAS!F4</f>
        <v>NO</v>
      </c>
      <c r="B15" s="44">
        <v>886</v>
      </c>
      <c r="C15" s="19" t="str">
        <f>IF(B15="","",VLOOKUP(B15,'RELACION MATRICULAS'!$A:$B,2,FALSE))</f>
        <v>4632FKG</v>
      </c>
      <c r="D15" s="45"/>
      <c r="E15" s="45"/>
      <c r="F15" s="53"/>
      <c r="G15" s="44">
        <v>3168</v>
      </c>
      <c r="H15" s="19" t="str">
        <f>IF(G15="","",VLOOKUP(G15,'RELACION MATRICULAS'!$A:$B,2,FALSE))</f>
        <v>4461LBV</v>
      </c>
      <c r="I15" s="45"/>
      <c r="J15" s="45"/>
      <c r="K15" s="46"/>
      <c r="L15" s="43" t="str">
        <f>AVERIAS!I4</f>
        <v>NO</v>
      </c>
    </row>
    <row r="16" spans="1:12" ht="18.75" customHeight="1">
      <c r="A16" s="43" t="str">
        <f>AVERIAS!F5</f>
        <v>NO</v>
      </c>
      <c r="B16" s="13">
        <v>1502</v>
      </c>
      <c r="C16" s="51" t="str">
        <f>IF(B16="","",VLOOKUP(B16,'RELACION MATRICULAS'!$A:$B,2,FALSE))</f>
        <v>8930FVM</v>
      </c>
      <c r="D16" s="2"/>
      <c r="E16" s="2"/>
      <c r="F16" s="20"/>
      <c r="G16" s="13">
        <v>3234</v>
      </c>
      <c r="H16" s="51" t="str">
        <f>IF(G16="","",VLOOKUP(G16,'RELACION MATRICULAS'!$A:$B,2,FALSE))</f>
        <v>5374LJS</v>
      </c>
      <c r="I16" s="2"/>
      <c r="J16" s="2"/>
      <c r="K16" s="5"/>
      <c r="L16" s="43" t="str">
        <f>AVERIAS!I5</f>
        <v>NO</v>
      </c>
    </row>
    <row r="17" spans="1:12" ht="18.75" customHeight="1">
      <c r="A17" s="43" t="str">
        <f>AVERIAS!F6</f>
        <v>NO</v>
      </c>
      <c r="B17" s="13">
        <v>1815</v>
      </c>
      <c r="C17" s="51" t="str">
        <f>IF(B17="","",VLOOKUP(B17,'RELACION MATRICULAS'!$A:$B,2,FALSE))</f>
        <v>8633HYY</v>
      </c>
      <c r="D17" s="2"/>
      <c r="E17" s="2"/>
      <c r="F17" s="20"/>
      <c r="G17" s="13">
        <v>3236</v>
      </c>
      <c r="H17" s="51" t="str">
        <f>IF(G17="","",VLOOKUP(G17,'RELACION MATRICULAS'!$A:$B,2,FALSE))</f>
        <v>5375LJS</v>
      </c>
      <c r="I17" s="2"/>
      <c r="J17" s="2"/>
      <c r="K17" s="5"/>
      <c r="L17" s="43" t="str">
        <f>AVERIAS!I6</f>
        <v>NO</v>
      </c>
    </row>
    <row r="18" spans="1:12" ht="18.75" customHeight="1">
      <c r="A18" s="43" t="str">
        <f>AVERIAS!F7</f>
        <v>NO</v>
      </c>
      <c r="B18" s="13">
        <v>1817</v>
      </c>
      <c r="C18" s="51" t="str">
        <f>IF(B18="","",VLOOKUP(B18,'RELACION MATRICULAS'!$A:$B,2,FALSE))</f>
        <v>8698HYY</v>
      </c>
      <c r="D18" s="2"/>
      <c r="E18" s="2"/>
      <c r="F18" s="20"/>
      <c r="G18" s="13">
        <v>3238</v>
      </c>
      <c r="H18" s="51" t="str">
        <f>IF(G18="","",VLOOKUP(G18,'RELACION MATRICULAS'!$A:$B,2,FALSE))</f>
        <v>5378LJS</v>
      </c>
      <c r="I18" s="2"/>
      <c r="J18" s="2"/>
      <c r="K18" s="5"/>
      <c r="L18" s="43" t="str">
        <f>AVERIAS!I7</f>
        <v>NO</v>
      </c>
    </row>
    <row r="19" spans="1:12" ht="18.75" customHeight="1">
      <c r="A19" s="43" t="str">
        <f>AVERIAS!F8</f>
        <v>NO</v>
      </c>
      <c r="B19" s="13">
        <v>1976</v>
      </c>
      <c r="C19" s="51" t="str">
        <f>IF(B19="","",VLOOKUP(B19,'RELACION MATRICULAS'!$A:$B,2,FALSE))</f>
        <v>8475HBR</v>
      </c>
      <c r="D19" s="2"/>
      <c r="E19" s="2"/>
      <c r="F19" s="20"/>
      <c r="G19" s="13">
        <v>3240</v>
      </c>
      <c r="H19" s="51" t="str">
        <f>IF(G19="","",VLOOKUP(G19,'RELACION MATRICULAS'!$A:$B,2,FALSE))</f>
        <v>5384LJS</v>
      </c>
      <c r="I19" s="2"/>
      <c r="J19" s="2"/>
      <c r="K19" s="5"/>
      <c r="L19" s="43" t="str">
        <f>AVERIAS!I8</f>
        <v>NO</v>
      </c>
    </row>
    <row r="20" spans="1:12" ht="18.75" customHeight="1">
      <c r="A20" s="43" t="str">
        <f>AVERIAS!F9</f>
        <v>NO</v>
      </c>
      <c r="B20" s="13">
        <v>1978</v>
      </c>
      <c r="C20" s="51" t="str">
        <f>IF(B20="","",VLOOKUP(B20,'RELACION MATRICULAS'!$A:$B,2,FALSE))</f>
        <v>8489HBR</v>
      </c>
      <c r="D20" s="2"/>
      <c r="E20" s="2"/>
      <c r="F20" s="20"/>
      <c r="G20" s="13">
        <v>3242</v>
      </c>
      <c r="H20" s="51" t="str">
        <f>IF(G20="","",VLOOKUP(G20,'RELACION MATRICULAS'!$A:$B,2,FALSE))</f>
        <v>5385LJS</v>
      </c>
      <c r="I20" s="2"/>
      <c r="J20" s="2"/>
      <c r="K20" s="5"/>
      <c r="L20" s="43" t="str">
        <f>AVERIAS!I9</f>
        <v>NO</v>
      </c>
    </row>
    <row r="21" spans="1:12" ht="18.75" customHeight="1">
      <c r="A21" s="43" t="str">
        <f>AVERIAS!F10</f>
        <v>NO</v>
      </c>
      <c r="B21" s="13">
        <v>1982</v>
      </c>
      <c r="C21" s="51" t="str">
        <f>IF(B21="","",VLOOKUP(B21,'RELACION MATRICULAS'!$A:$B,2,FALSE))</f>
        <v>8584HBR</v>
      </c>
      <c r="D21" s="2"/>
      <c r="E21" s="2"/>
      <c r="F21" s="20"/>
      <c r="G21" s="13">
        <v>3244</v>
      </c>
      <c r="H21" s="51" t="str">
        <f>IF(G21="","",VLOOKUP(G21,'RELACION MATRICULAS'!$A:$B,2,FALSE))</f>
        <v>5387LJS</v>
      </c>
      <c r="I21" s="2"/>
      <c r="J21" s="2"/>
      <c r="K21" s="5"/>
      <c r="L21" s="43" t="str">
        <f>AVERIAS!I10</f>
        <v>NO</v>
      </c>
    </row>
    <row r="22" spans="1:12" ht="18.75" customHeight="1">
      <c r="A22" s="43" t="str">
        <f>AVERIAS!F11</f>
        <v>NO</v>
      </c>
      <c r="B22" s="13">
        <v>1984</v>
      </c>
      <c r="C22" s="51" t="str">
        <f>IF(B22="","",VLOOKUP(B22,'RELACION MATRICULAS'!$A:$B,2,FALSE))</f>
        <v>8659HBR</v>
      </c>
      <c r="D22" s="2"/>
      <c r="E22" s="2"/>
      <c r="F22" s="20"/>
      <c r="G22" s="13">
        <v>3246</v>
      </c>
      <c r="H22" s="51" t="str">
        <f>IF(G22="","",VLOOKUP(G22,'RELACION MATRICULAS'!$A:$B,2,FALSE))</f>
        <v>5388LJS</v>
      </c>
      <c r="I22" s="2"/>
      <c r="J22" s="2"/>
      <c r="K22" s="5"/>
      <c r="L22" s="43" t="str">
        <f>AVERIAS!I11</f>
        <v>NO</v>
      </c>
    </row>
    <row r="23" spans="1:12" ht="18.75" customHeight="1">
      <c r="A23" s="43" t="str">
        <f>AVERIAS!F12</f>
        <v>NO</v>
      </c>
      <c r="B23" s="13">
        <v>1986</v>
      </c>
      <c r="C23" s="51" t="str">
        <f>IF(B23="","",VLOOKUP(B23,'RELACION MATRICULAS'!$A:$B,2,FALSE))</f>
        <v>3811HDF</v>
      </c>
      <c r="D23" s="2"/>
      <c r="E23" s="2"/>
      <c r="F23" s="20"/>
      <c r="G23" s="13">
        <v>3248</v>
      </c>
      <c r="H23" s="51" t="str">
        <f>IF(G23="","",VLOOKUP(G23,'RELACION MATRICULAS'!$A:$B,2,FALSE))</f>
        <v>5389LJS</v>
      </c>
      <c r="I23" s="2"/>
      <c r="J23" s="2"/>
      <c r="K23" s="5"/>
      <c r="L23" s="43" t="str">
        <f>AVERIAS!I12</f>
        <v>NO</v>
      </c>
    </row>
    <row r="24" spans="1:12" ht="18.75" customHeight="1">
      <c r="A24" s="43" t="str">
        <f>AVERIAS!F13</f>
        <v>NO</v>
      </c>
      <c r="B24" s="13">
        <v>1988</v>
      </c>
      <c r="C24" s="51" t="str">
        <f>IF(B24="","",VLOOKUP(B24,'RELACION MATRICULAS'!$A:$B,2,FALSE))</f>
        <v>3813HDF</v>
      </c>
      <c r="D24" s="2"/>
      <c r="E24" s="2"/>
      <c r="F24" s="20"/>
      <c r="G24" s="13">
        <v>3250</v>
      </c>
      <c r="H24" s="51" t="str">
        <f>IF(G24="","",VLOOKUP(G24,'RELACION MATRICULAS'!$A:$B,2,FALSE))</f>
        <v>5405LJS</v>
      </c>
      <c r="I24" s="2"/>
      <c r="J24" s="2"/>
      <c r="K24" s="5"/>
      <c r="L24" s="43" t="str">
        <f>AVERIAS!I13</f>
        <v>NO</v>
      </c>
    </row>
    <row r="25" spans="1:12" ht="18.75" customHeight="1">
      <c r="A25" s="43" t="str">
        <f>AVERIAS!F14</f>
        <v>NO</v>
      </c>
      <c r="B25" s="13">
        <v>1990</v>
      </c>
      <c r="C25" s="51" t="str">
        <f>IF(B25="","",VLOOKUP(B25,'RELACION MATRICULAS'!$A:$B,2,FALSE))</f>
        <v>3854HDF</v>
      </c>
      <c r="D25" s="2"/>
      <c r="E25" s="2"/>
      <c r="F25" s="20"/>
      <c r="G25" s="13">
        <v>3277</v>
      </c>
      <c r="H25" s="51" t="str">
        <f>IF(G25="","",VLOOKUP(G25,'RELACION MATRICULAS'!$A:$B,2,FALSE))</f>
        <v>5670FXT</v>
      </c>
      <c r="I25" s="2"/>
      <c r="J25" s="2"/>
      <c r="K25" s="5"/>
      <c r="L25" s="43" t="str">
        <f>AVERIAS!I14</f>
        <v>NO</v>
      </c>
    </row>
    <row r="26" spans="1:12" ht="18.75" customHeight="1">
      <c r="A26" s="43" t="str">
        <f>AVERIAS!F15</f>
        <v>NO</v>
      </c>
      <c r="B26" s="13">
        <v>1992</v>
      </c>
      <c r="C26" s="51" t="str">
        <f>IF(B26="","",VLOOKUP(B26,'RELACION MATRICULAS'!$A:$B,2,FALSE))</f>
        <v>2713HNF</v>
      </c>
      <c r="D26" s="2"/>
      <c r="E26" s="2"/>
      <c r="F26" s="20"/>
      <c r="G26" s="13">
        <v>3279</v>
      </c>
      <c r="H26" s="51" t="str">
        <f>IF(G26="","",VLOOKUP(G26,'RELACION MATRICULAS'!$A:$B,2,FALSE))</f>
        <v>7873GDN</v>
      </c>
      <c r="I26" s="2"/>
      <c r="J26" s="2"/>
      <c r="K26" s="5"/>
      <c r="L26" s="43" t="str">
        <f>AVERIAS!I15</f>
        <v>NO</v>
      </c>
    </row>
    <row r="27" spans="1:12" ht="18.75" customHeight="1">
      <c r="A27" s="43" t="str">
        <f>AVERIAS!F16</f>
        <v>NO</v>
      </c>
      <c r="B27" s="13">
        <v>1994</v>
      </c>
      <c r="C27" s="51" t="str">
        <f>IF(B27="","",VLOOKUP(B27,'RELACION MATRICULAS'!$A:$B,2,FALSE))</f>
        <v>2732HNF</v>
      </c>
      <c r="D27" s="2"/>
      <c r="E27" s="2"/>
      <c r="F27" s="20"/>
      <c r="G27" s="13">
        <v>3281</v>
      </c>
      <c r="H27" s="51" t="str">
        <f>IF(G27="","",VLOOKUP(G27,'RELACION MATRICULAS'!$A:$B,2,FALSE))</f>
        <v>3833GDN</v>
      </c>
      <c r="I27" s="2"/>
      <c r="J27" s="2"/>
      <c r="K27" s="5"/>
      <c r="L27" s="43" t="str">
        <f>AVERIAS!I16</f>
        <v>NO</v>
      </c>
    </row>
    <row r="28" spans="1:12" ht="18.75" customHeight="1">
      <c r="A28" s="43" t="str">
        <f>AVERIAS!F17</f>
        <v>NO</v>
      </c>
      <c r="B28" s="13">
        <v>1996</v>
      </c>
      <c r="C28" s="51" t="str">
        <f>IF(B28="","",VLOOKUP(B28,'RELACION MATRICULAS'!$A:$B,2,FALSE))</f>
        <v>2733HNF</v>
      </c>
      <c r="D28" s="2"/>
      <c r="E28" s="2"/>
      <c r="F28" s="20"/>
      <c r="G28" s="13">
        <v>3283</v>
      </c>
      <c r="H28" s="51" t="str">
        <f>IF(G28="","",VLOOKUP(G28,'RELACION MATRICULAS'!$A:$B,2,FALSE))</f>
        <v>3902GDN</v>
      </c>
      <c r="I28" s="2"/>
      <c r="J28" s="2"/>
      <c r="K28" s="5"/>
      <c r="L28" s="43" t="str">
        <f>AVERIAS!I17</f>
        <v>NO</v>
      </c>
    </row>
    <row r="29" spans="1:12" ht="18.75" customHeight="1">
      <c r="A29" s="43" t="str">
        <f>AVERIAS!F18</f>
        <v>NO</v>
      </c>
      <c r="B29" s="13">
        <v>2332</v>
      </c>
      <c r="C29" s="51" t="str">
        <f>IF(B29="","",VLOOKUP(B29,'RELACION MATRICULAS'!$A:$B,2,FALSE))</f>
        <v>4976FNB</v>
      </c>
      <c r="D29" s="2"/>
      <c r="E29" s="2"/>
      <c r="F29" s="20"/>
      <c r="G29" s="13">
        <v>3308</v>
      </c>
      <c r="H29" s="51" t="str">
        <f>IF(G29="","",VLOOKUP(G29,'RELACION MATRICULAS'!$A:$B,2,FALSE))</f>
        <v>8529LML</v>
      </c>
      <c r="I29" s="2"/>
      <c r="J29" s="2"/>
      <c r="K29" s="5"/>
      <c r="L29" s="43" t="str">
        <f>AVERIAS!I18</f>
        <v>SI</v>
      </c>
    </row>
    <row r="30" spans="1:12" ht="18.75" customHeight="1">
      <c r="A30" s="43" t="str">
        <f>AVERIAS!F19</f>
        <v>NO</v>
      </c>
      <c r="B30" s="13">
        <v>2339</v>
      </c>
      <c r="C30" s="51" t="str">
        <f>IF(B30="","",VLOOKUP(B30,'RELACION MATRICULAS'!$A:$B,2,FALSE))</f>
        <v>9834FWM</v>
      </c>
      <c r="D30" s="2"/>
      <c r="E30" s="2"/>
      <c r="F30" s="20"/>
      <c r="G30" s="13">
        <v>3310</v>
      </c>
      <c r="H30" s="51" t="str">
        <f>IF(G30="","",VLOOKUP(G30,'RELACION MATRICULAS'!$A:$B,2,FALSE))</f>
        <v>8530LML</v>
      </c>
      <c r="I30" s="2"/>
      <c r="J30" s="2"/>
      <c r="K30" s="5"/>
      <c r="L30" s="43" t="str">
        <f>AVERIAS!I19</f>
        <v>NO</v>
      </c>
    </row>
    <row r="31" spans="1:12" ht="18.75" customHeight="1">
      <c r="A31" s="43" t="str">
        <f>AVERIAS!F20</f>
        <v>NO</v>
      </c>
      <c r="B31" s="13">
        <v>2353</v>
      </c>
      <c r="C31" s="51" t="str">
        <f>IF(B31="","",VLOOKUP(B31,'RELACION MATRICULAS'!$A:$B,2,FALSE))</f>
        <v>8299GRP</v>
      </c>
      <c r="D31" s="2"/>
      <c r="E31" s="2"/>
      <c r="F31" s="20"/>
      <c r="G31" s="13">
        <v>3312</v>
      </c>
      <c r="H31" s="51" t="str">
        <f>IF(G31="","",VLOOKUP(G31,'RELACION MATRICULAS'!$A:$B,2,FALSE))</f>
        <v>5831LML</v>
      </c>
      <c r="I31" s="2"/>
      <c r="J31" s="2"/>
      <c r="K31" s="5"/>
      <c r="L31" s="43" t="str">
        <f>AVERIAS!I20</f>
        <v>NO</v>
      </c>
    </row>
    <row r="32" spans="1:12" ht="18.75" customHeight="1">
      <c r="A32" s="43" t="str">
        <f>AVERIAS!F21</f>
        <v>NO</v>
      </c>
      <c r="B32" s="13">
        <v>2368</v>
      </c>
      <c r="C32" s="51" t="str">
        <f>IF(B32="","",VLOOKUP(B32,'RELACION MATRICULAS'!$A:$B,2,FALSE))</f>
        <v>2296HFC</v>
      </c>
      <c r="D32" s="2"/>
      <c r="E32" s="2"/>
      <c r="F32" s="20"/>
      <c r="G32" s="13">
        <v>3554</v>
      </c>
      <c r="H32" s="51" t="str">
        <f>IF(G32="","",VLOOKUP(G32,'RELACION MATRICULAS'!$A:$B,2,FALSE))</f>
        <v>1865MCH</v>
      </c>
      <c r="I32" s="2"/>
      <c r="J32" s="2"/>
      <c r="K32" s="5"/>
      <c r="L32" s="43" t="str">
        <f>AVERIAS!I21</f>
        <v>NO</v>
      </c>
    </row>
    <row r="33" spans="1:12" ht="18.75" customHeight="1">
      <c r="A33" s="43" t="str">
        <f>AVERIAS!F22</f>
        <v>NO</v>
      </c>
      <c r="B33" s="13">
        <v>2370</v>
      </c>
      <c r="C33" s="51" t="str">
        <f>IF(B33="","",VLOOKUP(B33,'RELACION MATRICULAS'!$A:$B,2,FALSE))</f>
        <v>2306HFC</v>
      </c>
      <c r="D33" s="2"/>
      <c r="E33" s="2"/>
      <c r="F33" s="20"/>
      <c r="G33" s="13">
        <v>3564</v>
      </c>
      <c r="H33" s="51" t="str">
        <f>IF(G33="","",VLOOKUP(G33,'RELACION MATRICULAS'!$A:$B,2,FALSE))</f>
        <v>3269MCT</v>
      </c>
      <c r="I33" s="2"/>
      <c r="J33" s="2"/>
      <c r="K33" s="5"/>
      <c r="L33" s="43" t="str">
        <f>AVERIAS!I22</f>
        <v>NO</v>
      </c>
    </row>
    <row r="34" spans="1:12" ht="18.75" customHeight="1">
      <c r="A34" s="43" t="str">
        <f>AVERIAS!F23</f>
        <v>NO</v>
      </c>
      <c r="B34" s="13">
        <v>2372</v>
      </c>
      <c r="C34" s="51" t="str">
        <f>IF(B34="","",VLOOKUP(B34,'RELACION MATRICULAS'!$A:$B,2,FALSE))</f>
        <v>2314HFC</v>
      </c>
      <c r="D34" s="2"/>
      <c r="E34" s="2"/>
      <c r="F34" s="20"/>
      <c r="G34" s="13">
        <v>3566</v>
      </c>
      <c r="H34" s="51" t="str">
        <f>IF(G34="","",VLOOKUP(G34,'RELACION MATRICULAS'!$A:$B,2,FALSE))</f>
        <v>6050MCT</v>
      </c>
      <c r="I34" s="2"/>
      <c r="J34" s="2"/>
      <c r="K34" s="5"/>
      <c r="L34" s="43" t="str">
        <f>AVERIAS!I23</f>
        <v>SI</v>
      </c>
    </row>
    <row r="35" spans="1:12" ht="18.75" customHeight="1">
      <c r="A35" s="43" t="str">
        <f>AVERIAS!F24</f>
        <v>NO</v>
      </c>
      <c r="B35" s="13">
        <v>2374</v>
      </c>
      <c r="C35" s="51" t="str">
        <f>IF(B35="","",VLOOKUP(B35,'RELACION MATRICULAS'!$A:$B,2,FALSE))</f>
        <v>2324HFC</v>
      </c>
      <c r="D35" s="2"/>
      <c r="E35" s="2"/>
      <c r="F35" s="20"/>
      <c r="G35" s="13">
        <v>3782</v>
      </c>
      <c r="H35" s="51" t="str">
        <f>IF(G35="","",VLOOKUP(G35,'RELACION MATRICULAS'!$A:$B,2,FALSE))</f>
        <v>7491LVW</v>
      </c>
      <c r="I35" s="2"/>
      <c r="J35" s="2"/>
      <c r="K35" s="5"/>
      <c r="L35" s="43" t="str">
        <f>AVERIAS!I24</f>
        <v>NO</v>
      </c>
    </row>
    <row r="36" spans="1:12" ht="18.75" customHeight="1">
      <c r="A36" s="43" t="str">
        <f>AVERIAS!F25</f>
        <v>NO</v>
      </c>
      <c r="B36" s="13">
        <v>2398</v>
      </c>
      <c r="C36" s="51" t="str">
        <f>IF(B36="","",VLOOKUP(B36,'RELACION MATRICULAS'!$A:$B,2,FALSE))</f>
        <v>7922JDP</v>
      </c>
      <c r="D36" s="2"/>
      <c r="E36" s="2"/>
      <c r="F36" s="20"/>
      <c r="G36" s="13">
        <v>3784</v>
      </c>
      <c r="H36" s="51" t="str">
        <f>IF(G36="","",VLOOKUP(G36,'RELACION MATRICULAS'!$A:$B,2,FALSE))</f>
        <v>7492LVW</v>
      </c>
      <c r="I36" s="2"/>
      <c r="J36" s="2"/>
      <c r="K36" s="5"/>
      <c r="L36" s="43" t="str">
        <f>AVERIAS!I25</f>
        <v>NO</v>
      </c>
    </row>
    <row r="37" spans="1:12" ht="18.75" customHeight="1">
      <c r="A37" s="43" t="str">
        <f>AVERIAS!F26</f>
        <v>SI</v>
      </c>
      <c r="B37" s="13">
        <v>2400</v>
      </c>
      <c r="C37" s="51" t="str">
        <f>IF(B37="","",VLOOKUP(B37,'RELACION MATRICULAS'!$A:$B,2,FALSE))</f>
        <v>5542HFB</v>
      </c>
      <c r="D37" s="2"/>
      <c r="E37" s="2"/>
      <c r="F37" s="20"/>
      <c r="G37" s="13">
        <v>3850</v>
      </c>
      <c r="H37" s="51" t="str">
        <f>IF(G37="","",VLOOKUP(G37,'RELACION MATRICULAS'!$A:$B,2,FALSE))</f>
        <v>5957MDF</v>
      </c>
      <c r="I37" s="2"/>
      <c r="J37" s="2"/>
      <c r="K37" s="5"/>
      <c r="L37" s="43" t="str">
        <f>AVERIAS!I26</f>
        <v>SI</v>
      </c>
    </row>
    <row r="38" spans="1:12" ht="18.75" customHeight="1">
      <c r="A38" s="43" t="str">
        <f>AVERIAS!F27</f>
        <v>NO</v>
      </c>
      <c r="B38" s="13">
        <v>2424</v>
      </c>
      <c r="C38" s="51" t="str">
        <f>IF(B38="","",VLOOKUP(B38,'RELACION MATRICULAS'!$A:$B,2,FALSE))</f>
        <v>5969MFB</v>
      </c>
      <c r="D38" s="2"/>
      <c r="E38" s="2"/>
      <c r="F38" s="20"/>
      <c r="G38" s="13">
        <v>3860</v>
      </c>
      <c r="H38" s="51" t="str">
        <f>IF(G38="","",VLOOKUP(G38,'RELACION MATRICULAS'!$A:$B,2,FALSE))</f>
        <v>8312MDH</v>
      </c>
      <c r="I38" s="2"/>
      <c r="J38" s="2"/>
      <c r="K38" s="5"/>
      <c r="L38" s="43" t="str">
        <f>AVERIAS!I27</f>
        <v>SI</v>
      </c>
    </row>
    <row r="39" spans="1:12" ht="18.75" customHeight="1">
      <c r="A39" s="43" t="str">
        <f>AVERIAS!F28</f>
        <v>NO</v>
      </c>
      <c r="B39" s="13">
        <v>2649</v>
      </c>
      <c r="C39" s="51" t="str">
        <f>IF(B39="","",VLOOKUP(B39,'RELACION MATRICULAS'!$A:$B,2,FALSE))</f>
        <v>7074JFB</v>
      </c>
      <c r="D39" s="2"/>
      <c r="E39" s="2"/>
      <c r="F39" s="20"/>
      <c r="G39" s="13">
        <v>3862</v>
      </c>
      <c r="H39" s="51" t="str">
        <f>IF(G39="","",VLOOKUP(G39,'RELACION MATRICULAS'!$A:$B,2,FALSE))</f>
        <v>7287MDK</v>
      </c>
      <c r="I39" s="2"/>
      <c r="J39" s="2"/>
      <c r="K39" s="5"/>
      <c r="L39" s="43" t="str">
        <f>AVERIAS!I28</f>
        <v>NO</v>
      </c>
    </row>
    <row r="40" spans="1:12" ht="18.75" customHeight="1" thickBot="1">
      <c r="A40" s="43" t="str">
        <f>AVERIAS!F29</f>
        <v>NO</v>
      </c>
      <c r="B40" s="14">
        <v>2736</v>
      </c>
      <c r="C40" s="52" t="str">
        <f>IF(B40="","",VLOOKUP(B40,'RELACION MATRICULAS'!$A:$B,2,FALSE))</f>
        <v>0435KCX</v>
      </c>
      <c r="D40" s="7"/>
      <c r="E40" s="7"/>
      <c r="F40" s="21"/>
      <c r="G40" s="14"/>
      <c r="H40" s="52" t="str">
        <f>IF(G40="","",VLOOKUP(G40,'RELACION MATRICULAS'!$A:$B,2,FALSE))</f>
        <v/>
      </c>
      <c r="I40" s="7"/>
      <c r="J40" s="7"/>
      <c r="K40" s="8"/>
      <c r="L40" s="43" t="str">
        <f>AVERIAS!I29</f>
        <v>NO</v>
      </c>
    </row>
    <row r="41" spans="1:12" ht="15.75" thickBot="1"/>
    <row r="42" spans="1:12" ht="15" customHeight="1">
      <c r="B42" s="73" t="s">
        <v>16</v>
      </c>
      <c r="C42" s="74"/>
      <c r="D42" s="74"/>
      <c r="E42" s="79"/>
      <c r="F42" s="79"/>
      <c r="G42" s="79"/>
      <c r="H42" s="79"/>
      <c r="I42" s="79"/>
      <c r="J42" s="79"/>
      <c r="K42" s="80"/>
    </row>
    <row r="43" spans="1:12">
      <c r="B43" s="75"/>
      <c r="C43" s="76"/>
      <c r="D43" s="76"/>
      <c r="E43" s="63" t="s">
        <v>96</v>
      </c>
      <c r="F43" s="63"/>
      <c r="G43" s="63"/>
      <c r="H43" s="63"/>
      <c r="I43" s="63"/>
      <c r="J43" s="63"/>
      <c r="K43" s="64"/>
    </row>
    <row r="44" spans="1:12">
      <c r="B44" s="75"/>
      <c r="C44" s="76"/>
      <c r="D44" s="76"/>
      <c r="E44" s="63" t="s">
        <v>97</v>
      </c>
      <c r="F44" s="63"/>
      <c r="G44" s="63"/>
      <c r="H44" s="63"/>
      <c r="I44" s="63"/>
      <c r="J44" s="63"/>
      <c r="K44" s="64"/>
    </row>
    <row r="45" spans="1:12">
      <c r="B45" s="75"/>
      <c r="C45" s="76"/>
      <c r="D45" s="76"/>
      <c r="E45" s="63"/>
      <c r="F45" s="63"/>
      <c r="G45" s="63"/>
      <c r="H45" s="63"/>
      <c r="I45" s="63"/>
      <c r="J45" s="63"/>
      <c r="K45" s="64"/>
    </row>
    <row r="46" spans="1:12">
      <c r="B46" s="75"/>
      <c r="C46" s="76"/>
      <c r="D46" s="76"/>
      <c r="E46" s="63"/>
      <c r="F46" s="63"/>
      <c r="G46" s="63"/>
      <c r="H46" s="63"/>
      <c r="I46" s="63"/>
      <c r="J46" s="63"/>
      <c r="K46" s="64"/>
    </row>
    <row r="47" spans="1:12" ht="15.75" thickBot="1">
      <c r="B47" s="77"/>
      <c r="C47" s="78"/>
      <c r="D47" s="78"/>
      <c r="E47" s="65"/>
      <c r="F47" s="65"/>
      <c r="G47" s="65"/>
      <c r="H47" s="65"/>
      <c r="I47" s="65"/>
      <c r="J47" s="65"/>
      <c r="K47" s="66"/>
    </row>
  </sheetData>
  <sheetProtection password="A667" sheet="1" objects="1" scenarios="1" selectLockedCells="1"/>
  <mergeCells count="17">
    <mergeCell ref="B42:D42"/>
    <mergeCell ref="B43:D47"/>
    <mergeCell ref="E42:K42"/>
    <mergeCell ref="E43:K43"/>
    <mergeCell ref="B2:D4"/>
    <mergeCell ref="B12:K12"/>
    <mergeCell ref="D6:G6"/>
    <mergeCell ref="I6:K6"/>
    <mergeCell ref="B6:C6"/>
    <mergeCell ref="C8:G8"/>
    <mergeCell ref="C9:G9"/>
    <mergeCell ref="C10:G10"/>
    <mergeCell ref="E44:K44"/>
    <mergeCell ref="E45:K45"/>
    <mergeCell ref="E46:K46"/>
    <mergeCell ref="E47:K47"/>
    <mergeCell ref="E2:K4"/>
  </mergeCells>
  <conditionalFormatting sqref="B15">
    <cfRule type="expression" dxfId="11" priority="8">
      <formula>A15="SI"</formula>
    </cfRule>
  </conditionalFormatting>
  <conditionalFormatting sqref="C15">
    <cfRule type="expression" dxfId="10" priority="7">
      <formula>A15="SI"</formula>
    </cfRule>
  </conditionalFormatting>
  <conditionalFormatting sqref="B16:B40">
    <cfRule type="expression" dxfId="9" priority="6">
      <formula>A16="SI"</formula>
    </cfRule>
  </conditionalFormatting>
  <conditionalFormatting sqref="C16:C40">
    <cfRule type="expression" dxfId="8" priority="5">
      <formula>A16="SI"</formula>
    </cfRule>
  </conditionalFormatting>
  <conditionalFormatting sqref="G15">
    <cfRule type="expression" dxfId="7" priority="4">
      <formula>L15="SI"</formula>
    </cfRule>
  </conditionalFormatting>
  <conditionalFormatting sqref="H15">
    <cfRule type="expression" dxfId="6" priority="3">
      <formula>L15="SI"</formula>
    </cfRule>
  </conditionalFormatting>
  <conditionalFormatting sqref="G16:G40">
    <cfRule type="expression" dxfId="5" priority="2">
      <formula>L16="SI"</formula>
    </cfRule>
  </conditionalFormatting>
  <conditionalFormatting sqref="H16:H40">
    <cfRule type="expression" dxfId="4" priority="1">
      <formula>L16="SI"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00"/>
  <sheetViews>
    <sheetView showGridLines="0" workbookViewId="0">
      <selection activeCell="A77" sqref="A77"/>
    </sheetView>
  </sheetViews>
  <sheetFormatPr baseColWidth="10" defaultRowHeight="15"/>
  <cols>
    <col min="1" max="2" width="11.42578125" style="10"/>
    <col min="3" max="3" width="11.85546875" style="18" bestFit="1" customWidth="1"/>
    <col min="4" max="4" width="18.5703125" style="17" customWidth="1"/>
  </cols>
  <sheetData>
    <row r="1" spans="1:18">
      <c r="A1" s="15" t="s">
        <v>68</v>
      </c>
      <c r="B1" s="15" t="s">
        <v>7</v>
      </c>
      <c r="C1" s="15"/>
      <c r="D1" s="16" t="s">
        <v>69</v>
      </c>
      <c r="M1" s="10"/>
      <c r="N1" s="10"/>
      <c r="Q1" s="10"/>
      <c r="R1" s="10"/>
    </row>
    <row r="2" spans="1:18">
      <c r="A2" s="10">
        <v>314</v>
      </c>
      <c r="B2" s="10" t="s">
        <v>70</v>
      </c>
      <c r="C2" s="15">
        <f t="shared" ref="C2:C65" si="0">IF(A2="","",A2)</f>
        <v>314</v>
      </c>
      <c r="D2" s="17" t="s">
        <v>17</v>
      </c>
      <c r="M2" s="10"/>
      <c r="N2" s="10"/>
      <c r="Q2" s="10"/>
      <c r="R2" s="10"/>
    </row>
    <row r="3" spans="1:18">
      <c r="A3" s="10">
        <v>886</v>
      </c>
      <c r="B3" s="10" t="s">
        <v>18</v>
      </c>
      <c r="C3" s="15">
        <f t="shared" si="0"/>
        <v>886</v>
      </c>
      <c r="D3" s="17" t="s">
        <v>17</v>
      </c>
      <c r="M3" s="10"/>
      <c r="N3" s="10"/>
      <c r="Q3" s="10"/>
      <c r="R3" s="10"/>
    </row>
    <row r="4" spans="1:18">
      <c r="A4" s="10">
        <v>888</v>
      </c>
      <c r="B4" s="10" t="s">
        <v>71</v>
      </c>
      <c r="C4" s="15">
        <f t="shared" si="0"/>
        <v>888</v>
      </c>
      <c r="D4" s="17" t="s">
        <v>17</v>
      </c>
      <c r="M4" s="10"/>
      <c r="N4" s="10"/>
      <c r="Q4" s="10"/>
      <c r="R4" s="10"/>
    </row>
    <row r="5" spans="1:18">
      <c r="A5" s="10">
        <v>1502</v>
      </c>
      <c r="B5" s="10" t="s">
        <v>19</v>
      </c>
      <c r="C5" s="15">
        <f t="shared" si="0"/>
        <v>1502</v>
      </c>
      <c r="D5" s="17" t="s">
        <v>17</v>
      </c>
      <c r="M5" s="10"/>
      <c r="N5" s="10"/>
      <c r="Q5" s="10"/>
      <c r="R5" s="10"/>
    </row>
    <row r="6" spans="1:18">
      <c r="A6" s="10">
        <v>1815</v>
      </c>
      <c r="B6" s="10" t="s">
        <v>20</v>
      </c>
      <c r="C6" s="15">
        <f t="shared" si="0"/>
        <v>1815</v>
      </c>
      <c r="D6" s="17" t="s">
        <v>17</v>
      </c>
      <c r="M6" s="10"/>
      <c r="N6" s="10"/>
      <c r="Q6" s="10"/>
      <c r="R6" s="10"/>
    </row>
    <row r="7" spans="1:18">
      <c r="A7" s="10">
        <v>1817</v>
      </c>
      <c r="B7" s="10" t="s">
        <v>21</v>
      </c>
      <c r="C7" s="15">
        <f t="shared" si="0"/>
        <v>1817</v>
      </c>
      <c r="D7" s="17" t="s">
        <v>17</v>
      </c>
      <c r="M7" s="10"/>
      <c r="N7" s="10"/>
      <c r="Q7" s="10"/>
      <c r="R7" s="10"/>
    </row>
    <row r="8" spans="1:18">
      <c r="A8" s="10">
        <v>1917</v>
      </c>
      <c r="B8" s="10" t="s">
        <v>72</v>
      </c>
      <c r="C8" s="15">
        <f t="shared" si="0"/>
        <v>1917</v>
      </c>
      <c r="D8" s="17" t="s">
        <v>17</v>
      </c>
      <c r="M8" s="10"/>
      <c r="N8" s="10"/>
      <c r="Q8" s="10"/>
      <c r="R8" s="10"/>
    </row>
    <row r="9" spans="1:18">
      <c r="A9" s="10">
        <v>1958</v>
      </c>
      <c r="B9" s="10" t="s">
        <v>73</v>
      </c>
      <c r="C9" s="15">
        <f t="shared" si="0"/>
        <v>1958</v>
      </c>
      <c r="D9" s="17" t="s">
        <v>17</v>
      </c>
      <c r="M9" s="10"/>
      <c r="N9" s="10"/>
      <c r="Q9" s="10"/>
      <c r="R9" s="10"/>
    </row>
    <row r="10" spans="1:18">
      <c r="A10" s="10">
        <v>1966</v>
      </c>
      <c r="B10" s="10" t="s">
        <v>74</v>
      </c>
      <c r="C10" s="15">
        <f t="shared" si="0"/>
        <v>1966</v>
      </c>
      <c r="D10" s="17" t="s">
        <v>17</v>
      </c>
      <c r="M10" s="10"/>
      <c r="N10" s="10"/>
      <c r="Q10" s="10"/>
      <c r="R10" s="10"/>
    </row>
    <row r="11" spans="1:18">
      <c r="A11" s="10">
        <v>1967</v>
      </c>
      <c r="B11" s="10" t="s">
        <v>75</v>
      </c>
      <c r="C11" s="15">
        <f t="shared" si="0"/>
        <v>1967</v>
      </c>
      <c r="D11" s="17" t="s">
        <v>17</v>
      </c>
      <c r="M11" s="10"/>
      <c r="N11" s="10"/>
      <c r="Q11" s="10"/>
      <c r="R11" s="10"/>
    </row>
    <row r="12" spans="1:18">
      <c r="A12" s="10">
        <v>1971</v>
      </c>
      <c r="B12" s="10" t="s">
        <v>76</v>
      </c>
      <c r="C12" s="15">
        <f t="shared" si="0"/>
        <v>1971</v>
      </c>
      <c r="D12" s="17" t="s">
        <v>17</v>
      </c>
      <c r="M12" s="10"/>
      <c r="N12" s="10"/>
      <c r="Q12" s="10"/>
      <c r="R12" s="10"/>
    </row>
    <row r="13" spans="1:18">
      <c r="A13" s="10">
        <v>1972</v>
      </c>
      <c r="B13" s="10" t="s">
        <v>77</v>
      </c>
      <c r="C13" s="15">
        <f t="shared" si="0"/>
        <v>1972</v>
      </c>
      <c r="D13" s="17" t="s">
        <v>17</v>
      </c>
      <c r="M13" s="10"/>
      <c r="N13" s="10"/>
      <c r="Q13" s="10"/>
      <c r="R13" s="10"/>
    </row>
    <row r="14" spans="1:18">
      <c r="A14" s="10">
        <v>1973</v>
      </c>
      <c r="B14" s="10" t="s">
        <v>78</v>
      </c>
      <c r="C14" s="15">
        <f t="shared" si="0"/>
        <v>1973</v>
      </c>
      <c r="D14" s="17" t="s">
        <v>17</v>
      </c>
      <c r="M14" s="10"/>
      <c r="N14" s="10"/>
      <c r="Q14" s="10"/>
      <c r="R14" s="10"/>
    </row>
    <row r="15" spans="1:18">
      <c r="A15" s="10">
        <v>1974</v>
      </c>
      <c r="B15" s="10" t="s">
        <v>79</v>
      </c>
      <c r="C15" s="15">
        <f t="shared" si="0"/>
        <v>1974</v>
      </c>
      <c r="D15" s="17" t="s">
        <v>17</v>
      </c>
      <c r="M15" s="10"/>
      <c r="N15" s="10"/>
      <c r="Q15" s="10"/>
      <c r="R15" s="10"/>
    </row>
    <row r="16" spans="1:18">
      <c r="A16" s="10">
        <v>1976</v>
      </c>
      <c r="B16" s="10" t="s">
        <v>22</v>
      </c>
      <c r="C16" s="15">
        <f t="shared" si="0"/>
        <v>1976</v>
      </c>
      <c r="D16" s="17" t="s">
        <v>17</v>
      </c>
      <c r="M16" s="10"/>
      <c r="N16" s="10"/>
      <c r="Q16" s="10"/>
      <c r="R16" s="10"/>
    </row>
    <row r="17" spans="1:18">
      <c r="A17" s="10">
        <v>1978</v>
      </c>
      <c r="B17" s="10" t="s">
        <v>23</v>
      </c>
      <c r="C17" s="15">
        <f t="shared" si="0"/>
        <v>1978</v>
      </c>
      <c r="D17" s="17" t="s">
        <v>17</v>
      </c>
      <c r="M17" s="10"/>
      <c r="N17" s="10"/>
      <c r="Q17" s="10"/>
      <c r="R17" s="10"/>
    </row>
    <row r="18" spans="1:18">
      <c r="A18" s="10">
        <v>1980</v>
      </c>
      <c r="B18" s="10" t="s">
        <v>80</v>
      </c>
      <c r="C18" s="15">
        <f t="shared" si="0"/>
        <v>1980</v>
      </c>
      <c r="D18" s="17" t="s">
        <v>17</v>
      </c>
      <c r="M18" s="10"/>
      <c r="N18" s="10"/>
      <c r="Q18" s="10"/>
      <c r="R18" s="10"/>
    </row>
    <row r="19" spans="1:18">
      <c r="A19" s="10">
        <v>1982</v>
      </c>
      <c r="B19" s="10" t="s">
        <v>24</v>
      </c>
      <c r="C19" s="15">
        <f t="shared" si="0"/>
        <v>1982</v>
      </c>
      <c r="D19" s="17" t="s">
        <v>17</v>
      </c>
      <c r="M19" s="10"/>
      <c r="N19" s="10"/>
      <c r="Q19" s="10"/>
      <c r="R19" s="10"/>
    </row>
    <row r="20" spans="1:18">
      <c r="A20" s="10">
        <v>1984</v>
      </c>
      <c r="B20" s="10" t="s">
        <v>25</v>
      </c>
      <c r="C20" s="15">
        <f t="shared" si="0"/>
        <v>1984</v>
      </c>
      <c r="D20" s="17" t="s">
        <v>17</v>
      </c>
      <c r="M20" s="10"/>
      <c r="N20" s="10"/>
      <c r="Q20" s="10"/>
      <c r="R20" s="10"/>
    </row>
    <row r="21" spans="1:18">
      <c r="A21" s="10">
        <v>1986</v>
      </c>
      <c r="B21" s="10" t="s">
        <v>26</v>
      </c>
      <c r="C21" s="15">
        <f t="shared" si="0"/>
        <v>1986</v>
      </c>
      <c r="D21" s="17" t="s">
        <v>17</v>
      </c>
      <c r="M21" s="10"/>
      <c r="N21" s="10"/>
      <c r="Q21" s="10"/>
      <c r="R21" s="10"/>
    </row>
    <row r="22" spans="1:18">
      <c r="A22" s="10">
        <v>1988</v>
      </c>
      <c r="B22" s="10" t="s">
        <v>27</v>
      </c>
      <c r="C22" s="15">
        <f t="shared" si="0"/>
        <v>1988</v>
      </c>
      <c r="D22" s="17" t="s">
        <v>17</v>
      </c>
      <c r="M22" s="10"/>
      <c r="N22" s="10"/>
      <c r="Q22" s="10"/>
      <c r="R22" s="10"/>
    </row>
    <row r="23" spans="1:18">
      <c r="A23" s="10">
        <v>1990</v>
      </c>
      <c r="B23" s="10" t="s">
        <v>28</v>
      </c>
      <c r="C23" s="15">
        <f t="shared" si="0"/>
        <v>1990</v>
      </c>
      <c r="D23" s="17" t="s">
        <v>17</v>
      </c>
      <c r="M23" s="10"/>
      <c r="N23" s="10"/>
      <c r="Q23" s="10"/>
      <c r="R23" s="10"/>
    </row>
    <row r="24" spans="1:18">
      <c r="A24" s="10">
        <v>1992</v>
      </c>
      <c r="B24" s="10" t="s">
        <v>29</v>
      </c>
      <c r="C24" s="15">
        <f t="shared" si="0"/>
        <v>1992</v>
      </c>
      <c r="D24" s="17" t="s">
        <v>17</v>
      </c>
      <c r="M24" s="10"/>
      <c r="N24" s="10"/>
      <c r="Q24" s="10"/>
      <c r="R24" s="10"/>
    </row>
    <row r="25" spans="1:18">
      <c r="A25" s="10">
        <v>1994</v>
      </c>
      <c r="B25" s="10" t="s">
        <v>30</v>
      </c>
      <c r="C25" s="15">
        <f t="shared" si="0"/>
        <v>1994</v>
      </c>
      <c r="D25" s="17" t="s">
        <v>17</v>
      </c>
      <c r="M25" s="10"/>
      <c r="N25" s="10"/>
      <c r="Q25" s="10"/>
      <c r="R25" s="10"/>
    </row>
    <row r="26" spans="1:18">
      <c r="A26" s="10">
        <v>1996</v>
      </c>
      <c r="B26" s="10" t="s">
        <v>31</v>
      </c>
      <c r="C26" s="15">
        <f t="shared" si="0"/>
        <v>1996</v>
      </c>
      <c r="D26" s="17" t="s">
        <v>17</v>
      </c>
      <c r="M26" s="10"/>
      <c r="N26" s="10"/>
      <c r="Q26" s="10"/>
      <c r="R26" s="10"/>
    </row>
    <row r="27" spans="1:18">
      <c r="A27" s="10">
        <v>2318</v>
      </c>
      <c r="B27" s="10" t="s">
        <v>81</v>
      </c>
      <c r="C27" s="15">
        <f t="shared" si="0"/>
        <v>2318</v>
      </c>
      <c r="D27" s="17" t="s">
        <v>17</v>
      </c>
      <c r="M27" s="10"/>
      <c r="N27" s="10"/>
      <c r="Q27" s="10"/>
      <c r="R27" s="10"/>
    </row>
    <row r="28" spans="1:18">
      <c r="A28" s="10">
        <v>2319</v>
      </c>
      <c r="B28" s="10" t="s">
        <v>82</v>
      </c>
      <c r="C28" s="15">
        <f t="shared" si="0"/>
        <v>2319</v>
      </c>
      <c r="D28" s="17" t="s">
        <v>17</v>
      </c>
      <c r="M28" s="10"/>
      <c r="N28" s="10"/>
      <c r="Q28" s="10"/>
      <c r="R28" s="10"/>
    </row>
    <row r="29" spans="1:18">
      <c r="A29" s="10">
        <v>2320</v>
      </c>
      <c r="B29" s="10" t="s">
        <v>83</v>
      </c>
      <c r="C29" s="15">
        <f t="shared" si="0"/>
        <v>2320</v>
      </c>
      <c r="D29" s="17" t="s">
        <v>17</v>
      </c>
      <c r="M29" s="10"/>
      <c r="N29" s="10"/>
      <c r="Q29" s="10"/>
      <c r="R29" s="10"/>
    </row>
    <row r="30" spans="1:18">
      <c r="A30" s="10">
        <v>2331</v>
      </c>
      <c r="B30" s="10" t="s">
        <v>84</v>
      </c>
      <c r="C30" s="15">
        <f t="shared" si="0"/>
        <v>2331</v>
      </c>
      <c r="D30" s="17" t="s">
        <v>17</v>
      </c>
      <c r="M30" s="10"/>
      <c r="N30" s="10"/>
      <c r="Q30" s="10"/>
      <c r="R30" s="10"/>
    </row>
    <row r="31" spans="1:18">
      <c r="A31" s="10">
        <v>2332</v>
      </c>
      <c r="B31" s="10" t="s">
        <v>32</v>
      </c>
      <c r="C31" s="15">
        <f t="shared" si="0"/>
        <v>2332</v>
      </c>
      <c r="D31" s="17" t="s">
        <v>17</v>
      </c>
      <c r="M31" s="10"/>
      <c r="N31" s="10"/>
      <c r="Q31" s="10"/>
      <c r="R31" s="10"/>
    </row>
    <row r="32" spans="1:18">
      <c r="A32" s="10">
        <v>2333</v>
      </c>
      <c r="B32" s="10" t="s">
        <v>85</v>
      </c>
      <c r="C32" s="15">
        <f t="shared" si="0"/>
        <v>2333</v>
      </c>
      <c r="D32" s="17" t="s">
        <v>17</v>
      </c>
      <c r="M32" s="10"/>
      <c r="N32" s="10"/>
      <c r="Q32" s="10"/>
      <c r="R32" s="10"/>
    </row>
    <row r="33" spans="1:18">
      <c r="A33" s="10">
        <v>2335</v>
      </c>
      <c r="B33" s="10" t="s">
        <v>86</v>
      </c>
      <c r="C33" s="15">
        <f t="shared" si="0"/>
        <v>2335</v>
      </c>
      <c r="D33" s="17" t="s">
        <v>17</v>
      </c>
      <c r="M33" s="10"/>
      <c r="N33" s="10"/>
      <c r="Q33" s="10"/>
      <c r="R33" s="10"/>
    </row>
    <row r="34" spans="1:18">
      <c r="A34" s="10">
        <v>2338</v>
      </c>
      <c r="B34" s="10" t="s">
        <v>87</v>
      </c>
      <c r="C34" s="15">
        <f t="shared" si="0"/>
        <v>2338</v>
      </c>
      <c r="D34" s="17" t="s">
        <v>17</v>
      </c>
      <c r="M34" s="10"/>
      <c r="N34" s="10"/>
      <c r="Q34" s="10"/>
      <c r="R34" s="10"/>
    </row>
    <row r="35" spans="1:18">
      <c r="A35" s="10">
        <v>2339</v>
      </c>
      <c r="B35" s="10" t="s">
        <v>33</v>
      </c>
      <c r="C35" s="15">
        <f t="shared" si="0"/>
        <v>2339</v>
      </c>
      <c r="D35" s="17" t="s">
        <v>17</v>
      </c>
      <c r="M35" s="10"/>
      <c r="N35" s="10"/>
      <c r="Q35" s="10"/>
      <c r="R35" s="10"/>
    </row>
    <row r="36" spans="1:18">
      <c r="A36" s="10">
        <v>2341</v>
      </c>
      <c r="B36" s="10" t="s">
        <v>88</v>
      </c>
      <c r="C36" s="15">
        <f t="shared" si="0"/>
        <v>2341</v>
      </c>
      <c r="D36" s="17" t="s">
        <v>17</v>
      </c>
      <c r="M36" s="10"/>
      <c r="N36" s="10"/>
      <c r="Q36" s="10"/>
      <c r="R36" s="10"/>
    </row>
    <row r="37" spans="1:18">
      <c r="A37" s="10">
        <v>2353</v>
      </c>
      <c r="B37" s="10" t="s">
        <v>34</v>
      </c>
      <c r="C37" s="15">
        <f t="shared" si="0"/>
        <v>2353</v>
      </c>
      <c r="D37" s="17" t="s">
        <v>17</v>
      </c>
      <c r="M37" s="10"/>
      <c r="N37" s="10"/>
      <c r="Q37" s="10"/>
      <c r="R37" s="10"/>
    </row>
    <row r="38" spans="1:18">
      <c r="A38" s="10">
        <v>2354</v>
      </c>
      <c r="B38" s="10" t="s">
        <v>89</v>
      </c>
      <c r="C38" s="15">
        <f t="shared" si="0"/>
        <v>2354</v>
      </c>
      <c r="D38" s="17" t="s">
        <v>17</v>
      </c>
      <c r="M38" s="10"/>
      <c r="N38" s="10"/>
      <c r="Q38" s="10"/>
      <c r="R38" s="10"/>
    </row>
    <row r="39" spans="1:18">
      <c r="A39" s="10">
        <v>2357</v>
      </c>
      <c r="B39" s="10" t="s">
        <v>90</v>
      </c>
      <c r="C39" s="15">
        <f t="shared" si="0"/>
        <v>2357</v>
      </c>
      <c r="D39" s="17" t="s">
        <v>17</v>
      </c>
      <c r="M39" s="10"/>
      <c r="N39" s="10"/>
      <c r="Q39" s="10"/>
      <c r="R39" s="10"/>
    </row>
    <row r="40" spans="1:18">
      <c r="A40" s="10">
        <v>2368</v>
      </c>
      <c r="B40" s="10" t="s">
        <v>35</v>
      </c>
      <c r="C40" s="15">
        <f t="shared" si="0"/>
        <v>2368</v>
      </c>
      <c r="D40" s="17" t="s">
        <v>17</v>
      </c>
      <c r="M40" s="10"/>
      <c r="N40" s="10"/>
      <c r="Q40" s="10"/>
      <c r="R40" s="10"/>
    </row>
    <row r="41" spans="1:18">
      <c r="A41" s="10">
        <v>2370</v>
      </c>
      <c r="B41" s="10" t="s">
        <v>36</v>
      </c>
      <c r="C41" s="15">
        <f t="shared" si="0"/>
        <v>2370</v>
      </c>
      <c r="D41" s="17" t="s">
        <v>17</v>
      </c>
      <c r="M41" s="10"/>
      <c r="N41" s="10"/>
      <c r="Q41" s="10"/>
      <c r="R41" s="10"/>
    </row>
    <row r="42" spans="1:18">
      <c r="A42" s="10">
        <v>2372</v>
      </c>
      <c r="B42" s="10" t="s">
        <v>37</v>
      </c>
      <c r="C42" s="15">
        <f t="shared" si="0"/>
        <v>2372</v>
      </c>
      <c r="D42" s="17" t="s">
        <v>17</v>
      </c>
      <c r="M42" s="10"/>
      <c r="N42" s="10"/>
      <c r="Q42" s="10"/>
      <c r="R42" s="10"/>
    </row>
    <row r="43" spans="1:18">
      <c r="A43" s="10">
        <v>2374</v>
      </c>
      <c r="B43" s="10" t="s">
        <v>38</v>
      </c>
      <c r="C43" s="15">
        <f t="shared" si="0"/>
        <v>2374</v>
      </c>
      <c r="D43" s="17" t="s">
        <v>17</v>
      </c>
      <c r="M43" s="10"/>
      <c r="N43" s="10"/>
      <c r="Q43" s="10"/>
      <c r="R43" s="10"/>
    </row>
    <row r="44" spans="1:18">
      <c r="A44" s="10">
        <v>2376</v>
      </c>
      <c r="B44" s="10" t="s">
        <v>91</v>
      </c>
      <c r="C44" s="15">
        <f t="shared" si="0"/>
        <v>2376</v>
      </c>
      <c r="D44" s="17" t="s">
        <v>17</v>
      </c>
      <c r="M44" s="10"/>
      <c r="N44" s="10"/>
      <c r="Q44" s="10"/>
      <c r="R44" s="10"/>
    </row>
    <row r="45" spans="1:18">
      <c r="A45" s="10">
        <v>2398</v>
      </c>
      <c r="B45" s="10" t="s">
        <v>39</v>
      </c>
      <c r="C45" s="15">
        <f t="shared" si="0"/>
        <v>2398</v>
      </c>
      <c r="D45" s="17" t="s">
        <v>17</v>
      </c>
      <c r="M45" s="10"/>
      <c r="N45" s="10"/>
      <c r="Q45" s="10"/>
      <c r="R45" s="10"/>
    </row>
    <row r="46" spans="1:18">
      <c r="A46" s="10">
        <v>2400</v>
      </c>
      <c r="B46" s="10" t="s">
        <v>40</v>
      </c>
      <c r="C46" s="15">
        <f t="shared" si="0"/>
        <v>2400</v>
      </c>
      <c r="D46" s="17" t="s">
        <v>17</v>
      </c>
      <c r="M46" s="10"/>
      <c r="N46" s="10"/>
      <c r="Q46" s="10"/>
      <c r="R46" s="10"/>
    </row>
    <row r="47" spans="1:18">
      <c r="A47" s="10">
        <v>2424</v>
      </c>
      <c r="B47" s="10" t="s">
        <v>41</v>
      </c>
      <c r="C47" s="15">
        <f t="shared" si="0"/>
        <v>2424</v>
      </c>
      <c r="D47" s="17" t="s">
        <v>17</v>
      </c>
      <c r="M47" s="10"/>
      <c r="N47" s="10"/>
      <c r="Q47" s="10"/>
      <c r="R47" s="10"/>
    </row>
    <row r="48" spans="1:18">
      <c r="A48" s="10">
        <v>2649</v>
      </c>
      <c r="B48" s="10" t="s">
        <v>42</v>
      </c>
      <c r="C48" s="15">
        <f t="shared" si="0"/>
        <v>2649</v>
      </c>
      <c r="D48" s="17" t="s">
        <v>17</v>
      </c>
      <c r="M48" s="10"/>
      <c r="N48" s="10"/>
      <c r="Q48" s="10"/>
      <c r="R48" s="10"/>
    </row>
    <row r="49" spans="1:18">
      <c r="A49" s="10">
        <v>2736</v>
      </c>
      <c r="B49" s="10" t="s">
        <v>43</v>
      </c>
      <c r="C49" s="15">
        <f t="shared" si="0"/>
        <v>2736</v>
      </c>
      <c r="D49" s="17" t="s">
        <v>17</v>
      </c>
      <c r="M49" s="10"/>
      <c r="N49" s="10"/>
      <c r="Q49" s="10"/>
      <c r="R49" s="10"/>
    </row>
    <row r="50" spans="1:18">
      <c r="A50" s="10">
        <v>3168</v>
      </c>
      <c r="B50" s="10" t="s">
        <v>57</v>
      </c>
      <c r="C50" s="15">
        <f t="shared" si="0"/>
        <v>3168</v>
      </c>
      <c r="D50" s="17" t="s">
        <v>17</v>
      </c>
      <c r="M50" s="10"/>
      <c r="N50" s="10"/>
      <c r="Q50" s="10"/>
      <c r="R50" s="10"/>
    </row>
    <row r="51" spans="1:18">
      <c r="A51" s="10">
        <v>3234</v>
      </c>
      <c r="B51" s="10" t="s">
        <v>58</v>
      </c>
      <c r="C51" s="15">
        <f t="shared" si="0"/>
        <v>3234</v>
      </c>
      <c r="D51" s="17" t="s">
        <v>17</v>
      </c>
      <c r="M51" s="10"/>
      <c r="N51" s="10"/>
      <c r="Q51" s="10"/>
      <c r="R51" s="10"/>
    </row>
    <row r="52" spans="1:18">
      <c r="A52" s="10">
        <v>3236</v>
      </c>
      <c r="B52" s="10" t="s">
        <v>59</v>
      </c>
      <c r="C52" s="15">
        <f t="shared" si="0"/>
        <v>3236</v>
      </c>
      <c r="D52" s="17" t="s">
        <v>17</v>
      </c>
      <c r="M52" s="10"/>
      <c r="N52" s="10"/>
      <c r="Q52" s="10"/>
      <c r="R52" s="10"/>
    </row>
    <row r="53" spans="1:18">
      <c r="A53" s="10">
        <v>3238</v>
      </c>
      <c r="B53" s="10" t="s">
        <v>60</v>
      </c>
      <c r="C53" s="15">
        <f t="shared" si="0"/>
        <v>3238</v>
      </c>
      <c r="D53" s="17" t="s">
        <v>17</v>
      </c>
      <c r="M53" s="10"/>
      <c r="N53" s="10"/>
      <c r="Q53" s="10"/>
      <c r="R53" s="10"/>
    </row>
    <row r="54" spans="1:18">
      <c r="A54" s="10">
        <v>3240</v>
      </c>
      <c r="B54" s="10" t="s">
        <v>61</v>
      </c>
      <c r="C54" s="15">
        <f t="shared" si="0"/>
        <v>3240</v>
      </c>
      <c r="D54" s="17" t="s">
        <v>17</v>
      </c>
      <c r="M54" s="10"/>
      <c r="N54" s="10"/>
      <c r="Q54" s="10"/>
      <c r="R54" s="10"/>
    </row>
    <row r="55" spans="1:18">
      <c r="A55" s="10">
        <v>3242</v>
      </c>
      <c r="B55" s="10" t="s">
        <v>92</v>
      </c>
      <c r="C55" s="15">
        <f t="shared" si="0"/>
        <v>3242</v>
      </c>
      <c r="D55" s="17" t="s">
        <v>17</v>
      </c>
      <c r="M55" s="10"/>
      <c r="N55" s="10"/>
      <c r="Q55" s="10"/>
      <c r="R55" s="10"/>
    </row>
    <row r="56" spans="1:18">
      <c r="A56" s="10">
        <v>3244</v>
      </c>
      <c r="B56" s="10" t="s">
        <v>62</v>
      </c>
      <c r="C56" s="15">
        <f t="shared" si="0"/>
        <v>3244</v>
      </c>
      <c r="D56" s="17" t="s">
        <v>17</v>
      </c>
      <c r="M56" s="10"/>
      <c r="N56" s="10"/>
      <c r="Q56" s="10"/>
      <c r="R56" s="10"/>
    </row>
    <row r="57" spans="1:18">
      <c r="A57" s="10">
        <v>3246</v>
      </c>
      <c r="B57" s="10" t="s">
        <v>63</v>
      </c>
      <c r="C57" s="15">
        <f t="shared" si="0"/>
        <v>3246</v>
      </c>
      <c r="D57" s="17" t="s">
        <v>17</v>
      </c>
      <c r="M57" s="10"/>
      <c r="N57" s="10"/>
      <c r="Q57" s="10"/>
      <c r="R57" s="10"/>
    </row>
    <row r="58" spans="1:18">
      <c r="A58" s="10">
        <v>3248</v>
      </c>
      <c r="B58" s="10" t="s">
        <v>64</v>
      </c>
      <c r="C58" s="15">
        <f t="shared" si="0"/>
        <v>3248</v>
      </c>
      <c r="D58" s="17" t="s">
        <v>17</v>
      </c>
      <c r="M58" s="10"/>
      <c r="N58" s="10"/>
      <c r="Q58" s="10"/>
      <c r="R58" s="10"/>
    </row>
    <row r="59" spans="1:18">
      <c r="A59" s="10">
        <v>3250</v>
      </c>
      <c r="B59" s="10" t="s">
        <v>65</v>
      </c>
      <c r="C59" s="15">
        <f t="shared" si="0"/>
        <v>3250</v>
      </c>
      <c r="D59" s="17" t="s">
        <v>17</v>
      </c>
      <c r="M59" s="10"/>
      <c r="N59" s="10"/>
      <c r="Q59" s="10"/>
      <c r="R59" s="10"/>
    </row>
    <row r="60" spans="1:18">
      <c r="A60" s="10">
        <v>3277</v>
      </c>
      <c r="B60" s="10" t="s">
        <v>44</v>
      </c>
      <c r="C60" s="15">
        <f t="shared" si="0"/>
        <v>3277</v>
      </c>
      <c r="D60" s="17" t="s">
        <v>17</v>
      </c>
      <c r="M60" s="10"/>
      <c r="N60" s="10"/>
      <c r="Q60" s="10"/>
      <c r="R60" s="10"/>
    </row>
    <row r="61" spans="1:18">
      <c r="A61" s="10">
        <v>3279</v>
      </c>
      <c r="B61" s="10" t="s">
        <v>45</v>
      </c>
      <c r="C61" s="15">
        <f t="shared" si="0"/>
        <v>3279</v>
      </c>
      <c r="D61" s="17" t="s">
        <v>17</v>
      </c>
      <c r="M61" s="10"/>
      <c r="N61" s="10"/>
      <c r="Q61" s="10"/>
      <c r="R61" s="10"/>
    </row>
    <row r="62" spans="1:18">
      <c r="A62" s="10">
        <v>3281</v>
      </c>
      <c r="B62" s="10" t="s">
        <v>46</v>
      </c>
      <c r="C62" s="15">
        <f t="shared" si="0"/>
        <v>3281</v>
      </c>
      <c r="D62" s="17" t="s">
        <v>17</v>
      </c>
      <c r="M62" s="10"/>
      <c r="N62" s="10"/>
      <c r="Q62" s="10"/>
      <c r="R62" s="10"/>
    </row>
    <row r="63" spans="1:18">
      <c r="A63" s="10">
        <v>3283</v>
      </c>
      <c r="B63" s="10" t="s">
        <v>47</v>
      </c>
      <c r="C63" s="15">
        <f t="shared" si="0"/>
        <v>3283</v>
      </c>
      <c r="D63" s="17" t="s">
        <v>17</v>
      </c>
      <c r="M63" s="10"/>
      <c r="N63" s="10"/>
      <c r="Q63" s="10"/>
      <c r="R63" s="10"/>
    </row>
    <row r="64" spans="1:18">
      <c r="A64" s="10">
        <v>3308</v>
      </c>
      <c r="B64" s="10" t="s">
        <v>48</v>
      </c>
      <c r="C64" s="15">
        <f t="shared" si="0"/>
        <v>3308</v>
      </c>
      <c r="D64" s="17" t="s">
        <v>17</v>
      </c>
      <c r="N64" s="10"/>
    </row>
    <row r="65" spans="1:14">
      <c r="A65" s="10">
        <v>3310</v>
      </c>
      <c r="B65" s="10" t="s">
        <v>49</v>
      </c>
      <c r="C65" s="15">
        <f t="shared" si="0"/>
        <v>3310</v>
      </c>
      <c r="D65" s="17" t="s">
        <v>17</v>
      </c>
      <c r="N65" s="10"/>
    </row>
    <row r="66" spans="1:14">
      <c r="A66" s="10">
        <v>3312</v>
      </c>
      <c r="B66" s="10" t="s">
        <v>50</v>
      </c>
      <c r="C66" s="15">
        <f t="shared" ref="C66:C129" si="1">IF(A66="","",A66)</f>
        <v>3312</v>
      </c>
      <c r="D66" s="17" t="s">
        <v>17</v>
      </c>
      <c r="N66" s="10"/>
    </row>
    <row r="67" spans="1:14">
      <c r="A67" s="10">
        <v>3554</v>
      </c>
      <c r="B67" s="10" t="s">
        <v>51</v>
      </c>
      <c r="C67" s="15">
        <f t="shared" si="1"/>
        <v>3554</v>
      </c>
      <c r="D67" s="17" t="s">
        <v>17</v>
      </c>
      <c r="N67" s="10"/>
    </row>
    <row r="68" spans="1:14">
      <c r="A68" s="10">
        <v>3564</v>
      </c>
      <c r="B68" s="10" t="s">
        <v>52</v>
      </c>
      <c r="C68" s="15">
        <f t="shared" si="1"/>
        <v>3564</v>
      </c>
      <c r="D68" s="17" t="s">
        <v>17</v>
      </c>
      <c r="N68" s="10"/>
    </row>
    <row r="69" spans="1:14">
      <c r="A69" s="10">
        <v>3566</v>
      </c>
      <c r="B69" s="10" t="s">
        <v>53</v>
      </c>
      <c r="C69" s="15">
        <f t="shared" si="1"/>
        <v>3566</v>
      </c>
      <c r="D69" s="17" t="s">
        <v>17</v>
      </c>
      <c r="N69" s="10"/>
    </row>
    <row r="70" spans="1:14">
      <c r="A70" s="10">
        <v>3782</v>
      </c>
      <c r="B70" s="10" t="s">
        <v>66</v>
      </c>
      <c r="C70" s="15">
        <f t="shared" si="1"/>
        <v>3782</v>
      </c>
      <c r="D70" s="17" t="s">
        <v>17</v>
      </c>
      <c r="N70" s="10"/>
    </row>
    <row r="71" spans="1:14">
      <c r="A71" s="10">
        <v>3784</v>
      </c>
      <c r="B71" s="10" t="s">
        <v>67</v>
      </c>
      <c r="C71" s="15">
        <f t="shared" si="1"/>
        <v>3784</v>
      </c>
      <c r="D71" s="17" t="s">
        <v>17</v>
      </c>
      <c r="N71" s="10"/>
    </row>
    <row r="72" spans="1:14">
      <c r="A72" s="10">
        <v>3850</v>
      </c>
      <c r="B72" s="10" t="s">
        <v>54</v>
      </c>
      <c r="C72" s="15">
        <f t="shared" si="1"/>
        <v>3850</v>
      </c>
      <c r="D72" s="17" t="s">
        <v>17</v>
      </c>
      <c r="N72" s="10"/>
    </row>
    <row r="73" spans="1:14">
      <c r="A73" s="10">
        <v>3860</v>
      </c>
      <c r="B73" s="10" t="s">
        <v>55</v>
      </c>
      <c r="C73" s="15">
        <f t="shared" si="1"/>
        <v>3860</v>
      </c>
      <c r="D73" s="17" t="s">
        <v>17</v>
      </c>
      <c r="N73" s="10"/>
    </row>
    <row r="74" spans="1:14">
      <c r="A74" s="10">
        <v>3862</v>
      </c>
      <c r="B74" s="10" t="s">
        <v>56</v>
      </c>
      <c r="C74" s="15">
        <f t="shared" si="1"/>
        <v>3862</v>
      </c>
      <c r="D74" s="17" t="s">
        <v>17</v>
      </c>
      <c r="N74" s="10"/>
    </row>
    <row r="75" spans="1:14">
      <c r="A75" s="10">
        <v>5372</v>
      </c>
      <c r="B75" s="10" t="s">
        <v>93</v>
      </c>
      <c r="C75" s="15">
        <f t="shared" si="1"/>
        <v>5372</v>
      </c>
      <c r="D75" s="17" t="s">
        <v>94</v>
      </c>
      <c r="N75" s="10"/>
    </row>
    <row r="76" spans="1:14">
      <c r="A76" s="10">
        <v>7079</v>
      </c>
      <c r="B76" s="10" t="s">
        <v>95</v>
      </c>
      <c r="C76" s="15">
        <f t="shared" si="1"/>
        <v>7079</v>
      </c>
      <c r="D76" s="17" t="s">
        <v>17</v>
      </c>
    </row>
    <row r="77" spans="1:14">
      <c r="C77" s="15" t="str">
        <f t="shared" si="1"/>
        <v/>
      </c>
    </row>
    <row r="78" spans="1:14">
      <c r="C78" s="15" t="str">
        <f t="shared" si="1"/>
        <v/>
      </c>
    </row>
    <row r="79" spans="1:14">
      <c r="C79" s="15" t="str">
        <f t="shared" si="1"/>
        <v/>
      </c>
    </row>
    <row r="80" spans="1:14">
      <c r="C80" s="15" t="str">
        <f t="shared" si="1"/>
        <v/>
      </c>
    </row>
    <row r="81" spans="3:3">
      <c r="C81" s="15" t="str">
        <f t="shared" si="1"/>
        <v/>
      </c>
    </row>
    <row r="82" spans="3:3">
      <c r="C82" s="15" t="str">
        <f t="shared" si="1"/>
        <v/>
      </c>
    </row>
    <row r="83" spans="3:3">
      <c r="C83" s="15" t="str">
        <f t="shared" si="1"/>
        <v/>
      </c>
    </row>
    <row r="84" spans="3:3">
      <c r="C84" s="15" t="str">
        <f t="shared" si="1"/>
        <v/>
      </c>
    </row>
    <row r="85" spans="3:3">
      <c r="C85" s="15" t="str">
        <f t="shared" si="1"/>
        <v/>
      </c>
    </row>
    <row r="86" spans="3:3">
      <c r="C86" s="15" t="str">
        <f t="shared" si="1"/>
        <v/>
      </c>
    </row>
    <row r="87" spans="3:3">
      <c r="C87" s="15" t="str">
        <f t="shared" si="1"/>
        <v/>
      </c>
    </row>
    <row r="88" spans="3:3">
      <c r="C88" s="15" t="str">
        <f t="shared" si="1"/>
        <v/>
      </c>
    </row>
    <row r="89" spans="3:3">
      <c r="C89" s="15" t="str">
        <f t="shared" si="1"/>
        <v/>
      </c>
    </row>
    <row r="90" spans="3:3">
      <c r="C90" s="15" t="str">
        <f t="shared" si="1"/>
        <v/>
      </c>
    </row>
    <row r="91" spans="3:3">
      <c r="C91" s="15" t="str">
        <f t="shared" si="1"/>
        <v/>
      </c>
    </row>
    <row r="92" spans="3:3">
      <c r="C92" s="15" t="str">
        <f t="shared" si="1"/>
        <v/>
      </c>
    </row>
    <row r="93" spans="3:3">
      <c r="C93" s="15" t="str">
        <f t="shared" si="1"/>
        <v/>
      </c>
    </row>
    <row r="94" spans="3:3">
      <c r="C94" s="15" t="str">
        <f t="shared" si="1"/>
        <v/>
      </c>
    </row>
    <row r="95" spans="3:3">
      <c r="C95" s="15" t="str">
        <f t="shared" si="1"/>
        <v/>
      </c>
    </row>
    <row r="96" spans="3:3">
      <c r="C96" s="15" t="str">
        <f t="shared" si="1"/>
        <v/>
      </c>
    </row>
    <row r="97" spans="3:3">
      <c r="C97" s="15" t="str">
        <f t="shared" si="1"/>
        <v/>
      </c>
    </row>
    <row r="98" spans="3:3">
      <c r="C98" s="15" t="str">
        <f t="shared" si="1"/>
        <v/>
      </c>
    </row>
    <row r="99" spans="3:3">
      <c r="C99" s="15" t="str">
        <f t="shared" si="1"/>
        <v/>
      </c>
    </row>
    <row r="100" spans="3:3">
      <c r="C100" s="15" t="str">
        <f t="shared" si="1"/>
        <v/>
      </c>
    </row>
    <row r="101" spans="3:3">
      <c r="C101" s="15" t="str">
        <f t="shared" si="1"/>
        <v/>
      </c>
    </row>
    <row r="102" spans="3:3">
      <c r="C102" s="15" t="str">
        <f t="shared" si="1"/>
        <v/>
      </c>
    </row>
    <row r="103" spans="3:3">
      <c r="C103" s="15" t="str">
        <f t="shared" si="1"/>
        <v/>
      </c>
    </row>
    <row r="104" spans="3:3">
      <c r="C104" s="15" t="str">
        <f t="shared" si="1"/>
        <v/>
      </c>
    </row>
    <row r="105" spans="3:3">
      <c r="C105" s="15" t="str">
        <f t="shared" si="1"/>
        <v/>
      </c>
    </row>
    <row r="106" spans="3:3">
      <c r="C106" s="15" t="str">
        <f t="shared" si="1"/>
        <v/>
      </c>
    </row>
    <row r="107" spans="3:3">
      <c r="C107" s="15" t="str">
        <f t="shared" si="1"/>
        <v/>
      </c>
    </row>
    <row r="108" spans="3:3">
      <c r="C108" s="15" t="str">
        <f t="shared" si="1"/>
        <v/>
      </c>
    </row>
    <row r="109" spans="3:3">
      <c r="C109" s="15" t="str">
        <f t="shared" si="1"/>
        <v/>
      </c>
    </row>
    <row r="110" spans="3:3">
      <c r="C110" s="15" t="str">
        <f t="shared" si="1"/>
        <v/>
      </c>
    </row>
    <row r="111" spans="3:3">
      <c r="C111" s="15" t="str">
        <f t="shared" si="1"/>
        <v/>
      </c>
    </row>
    <row r="112" spans="3:3">
      <c r="C112" s="15" t="str">
        <f t="shared" si="1"/>
        <v/>
      </c>
    </row>
    <row r="113" spans="3:3">
      <c r="C113" s="15" t="str">
        <f t="shared" si="1"/>
        <v/>
      </c>
    </row>
    <row r="114" spans="3:3">
      <c r="C114" s="15" t="str">
        <f t="shared" si="1"/>
        <v/>
      </c>
    </row>
    <row r="115" spans="3:3">
      <c r="C115" s="15" t="str">
        <f t="shared" si="1"/>
        <v/>
      </c>
    </row>
    <row r="116" spans="3:3">
      <c r="C116" s="15" t="str">
        <f t="shared" si="1"/>
        <v/>
      </c>
    </row>
    <row r="117" spans="3:3">
      <c r="C117" s="15" t="str">
        <f t="shared" si="1"/>
        <v/>
      </c>
    </row>
    <row r="118" spans="3:3">
      <c r="C118" s="15" t="str">
        <f t="shared" si="1"/>
        <v/>
      </c>
    </row>
    <row r="119" spans="3:3">
      <c r="C119" s="15" t="str">
        <f t="shared" si="1"/>
        <v/>
      </c>
    </row>
    <row r="120" spans="3:3">
      <c r="C120" s="15" t="str">
        <f t="shared" si="1"/>
        <v/>
      </c>
    </row>
    <row r="121" spans="3:3">
      <c r="C121" s="15" t="str">
        <f t="shared" si="1"/>
        <v/>
      </c>
    </row>
    <row r="122" spans="3:3">
      <c r="C122" s="15" t="str">
        <f t="shared" si="1"/>
        <v/>
      </c>
    </row>
    <row r="123" spans="3:3">
      <c r="C123" s="15" t="str">
        <f t="shared" si="1"/>
        <v/>
      </c>
    </row>
    <row r="124" spans="3:3">
      <c r="C124" s="15" t="str">
        <f t="shared" si="1"/>
        <v/>
      </c>
    </row>
    <row r="125" spans="3:3">
      <c r="C125" s="15" t="str">
        <f t="shared" si="1"/>
        <v/>
      </c>
    </row>
    <row r="126" spans="3:3">
      <c r="C126" s="15" t="str">
        <f t="shared" si="1"/>
        <v/>
      </c>
    </row>
    <row r="127" spans="3:3">
      <c r="C127" s="15" t="str">
        <f t="shared" si="1"/>
        <v/>
      </c>
    </row>
    <row r="128" spans="3:3">
      <c r="C128" s="15" t="str">
        <f t="shared" si="1"/>
        <v/>
      </c>
    </row>
    <row r="129" spans="3:3">
      <c r="C129" s="15" t="str">
        <f t="shared" si="1"/>
        <v/>
      </c>
    </row>
    <row r="130" spans="3:3">
      <c r="C130" s="15" t="str">
        <f t="shared" ref="C130:C193" si="2">IF(A130="","",A130)</f>
        <v/>
      </c>
    </row>
    <row r="131" spans="3:3">
      <c r="C131" s="15" t="str">
        <f t="shared" si="2"/>
        <v/>
      </c>
    </row>
    <row r="132" spans="3:3">
      <c r="C132" s="15" t="str">
        <f t="shared" si="2"/>
        <v/>
      </c>
    </row>
    <row r="133" spans="3:3">
      <c r="C133" s="15" t="str">
        <f t="shared" si="2"/>
        <v/>
      </c>
    </row>
    <row r="134" spans="3:3">
      <c r="C134" s="15" t="str">
        <f t="shared" si="2"/>
        <v/>
      </c>
    </row>
    <row r="135" spans="3:3">
      <c r="C135" s="15" t="str">
        <f t="shared" si="2"/>
        <v/>
      </c>
    </row>
    <row r="136" spans="3:3">
      <c r="C136" s="15" t="str">
        <f t="shared" si="2"/>
        <v/>
      </c>
    </row>
    <row r="137" spans="3:3">
      <c r="C137" s="15" t="str">
        <f t="shared" si="2"/>
        <v/>
      </c>
    </row>
    <row r="138" spans="3:3">
      <c r="C138" s="15" t="str">
        <f t="shared" si="2"/>
        <v/>
      </c>
    </row>
    <row r="139" spans="3:3">
      <c r="C139" s="15" t="str">
        <f t="shared" si="2"/>
        <v/>
      </c>
    </row>
    <row r="140" spans="3:3">
      <c r="C140" s="15" t="str">
        <f t="shared" si="2"/>
        <v/>
      </c>
    </row>
    <row r="141" spans="3:3">
      <c r="C141" s="15" t="str">
        <f t="shared" si="2"/>
        <v/>
      </c>
    </row>
    <row r="142" spans="3:3">
      <c r="C142" s="15" t="str">
        <f t="shared" si="2"/>
        <v/>
      </c>
    </row>
    <row r="143" spans="3:3">
      <c r="C143" s="15" t="str">
        <f t="shared" si="2"/>
        <v/>
      </c>
    </row>
    <row r="144" spans="3:3">
      <c r="C144" s="15" t="str">
        <f t="shared" si="2"/>
        <v/>
      </c>
    </row>
    <row r="145" spans="3:3">
      <c r="C145" s="15" t="str">
        <f t="shared" si="2"/>
        <v/>
      </c>
    </row>
    <row r="146" spans="3:3">
      <c r="C146" s="15" t="str">
        <f t="shared" si="2"/>
        <v/>
      </c>
    </row>
    <row r="147" spans="3:3">
      <c r="C147" s="15" t="str">
        <f t="shared" si="2"/>
        <v/>
      </c>
    </row>
    <row r="148" spans="3:3">
      <c r="C148" s="15" t="str">
        <f t="shared" si="2"/>
        <v/>
      </c>
    </row>
    <row r="149" spans="3:3">
      <c r="C149" s="15" t="str">
        <f t="shared" si="2"/>
        <v/>
      </c>
    </row>
    <row r="150" spans="3:3">
      <c r="C150" s="15" t="str">
        <f t="shared" si="2"/>
        <v/>
      </c>
    </row>
    <row r="151" spans="3:3">
      <c r="C151" s="15" t="str">
        <f t="shared" si="2"/>
        <v/>
      </c>
    </row>
    <row r="152" spans="3:3">
      <c r="C152" s="15" t="str">
        <f t="shared" si="2"/>
        <v/>
      </c>
    </row>
    <row r="153" spans="3:3">
      <c r="C153" s="15" t="str">
        <f t="shared" si="2"/>
        <v/>
      </c>
    </row>
    <row r="154" spans="3:3">
      <c r="C154" s="15" t="str">
        <f t="shared" si="2"/>
        <v/>
      </c>
    </row>
    <row r="155" spans="3:3">
      <c r="C155" s="15" t="str">
        <f t="shared" si="2"/>
        <v/>
      </c>
    </row>
    <row r="156" spans="3:3">
      <c r="C156" s="15" t="str">
        <f t="shared" si="2"/>
        <v/>
      </c>
    </row>
    <row r="157" spans="3:3">
      <c r="C157" s="15" t="str">
        <f t="shared" si="2"/>
        <v/>
      </c>
    </row>
    <row r="158" spans="3:3">
      <c r="C158" s="15" t="str">
        <f t="shared" si="2"/>
        <v/>
      </c>
    </row>
    <row r="159" spans="3:3">
      <c r="C159" s="15" t="str">
        <f t="shared" si="2"/>
        <v/>
      </c>
    </row>
    <row r="160" spans="3:3">
      <c r="C160" s="15" t="str">
        <f t="shared" si="2"/>
        <v/>
      </c>
    </row>
    <row r="161" spans="3:3">
      <c r="C161" s="15" t="str">
        <f t="shared" si="2"/>
        <v/>
      </c>
    </row>
    <row r="162" spans="3:3">
      <c r="C162" s="15" t="str">
        <f t="shared" si="2"/>
        <v/>
      </c>
    </row>
    <row r="163" spans="3:3">
      <c r="C163" s="15" t="str">
        <f t="shared" si="2"/>
        <v/>
      </c>
    </row>
    <row r="164" spans="3:3">
      <c r="C164" s="15" t="str">
        <f t="shared" si="2"/>
        <v/>
      </c>
    </row>
    <row r="165" spans="3:3">
      <c r="C165" s="15" t="str">
        <f t="shared" si="2"/>
        <v/>
      </c>
    </row>
    <row r="166" spans="3:3">
      <c r="C166" s="15" t="str">
        <f t="shared" si="2"/>
        <v/>
      </c>
    </row>
    <row r="167" spans="3:3">
      <c r="C167" s="15" t="str">
        <f t="shared" si="2"/>
        <v/>
      </c>
    </row>
    <row r="168" spans="3:3">
      <c r="C168" s="15" t="str">
        <f t="shared" si="2"/>
        <v/>
      </c>
    </row>
    <row r="169" spans="3:3">
      <c r="C169" s="15" t="str">
        <f t="shared" si="2"/>
        <v/>
      </c>
    </row>
    <row r="170" spans="3:3">
      <c r="C170" s="15" t="str">
        <f t="shared" si="2"/>
        <v/>
      </c>
    </row>
    <row r="171" spans="3:3">
      <c r="C171" s="15" t="str">
        <f t="shared" si="2"/>
        <v/>
      </c>
    </row>
    <row r="172" spans="3:3">
      <c r="C172" s="15" t="str">
        <f t="shared" si="2"/>
        <v/>
      </c>
    </row>
    <row r="173" spans="3:3">
      <c r="C173" s="15" t="str">
        <f t="shared" si="2"/>
        <v/>
      </c>
    </row>
    <row r="174" spans="3:3">
      <c r="C174" s="15" t="str">
        <f t="shared" si="2"/>
        <v/>
      </c>
    </row>
    <row r="175" spans="3:3">
      <c r="C175" s="15" t="str">
        <f t="shared" si="2"/>
        <v/>
      </c>
    </row>
    <row r="176" spans="3:3">
      <c r="C176" s="15" t="str">
        <f t="shared" si="2"/>
        <v/>
      </c>
    </row>
    <row r="177" spans="3:3">
      <c r="C177" s="15" t="str">
        <f t="shared" si="2"/>
        <v/>
      </c>
    </row>
    <row r="178" spans="3:3">
      <c r="C178" s="15" t="str">
        <f t="shared" si="2"/>
        <v/>
      </c>
    </row>
    <row r="179" spans="3:3">
      <c r="C179" s="15" t="str">
        <f t="shared" si="2"/>
        <v/>
      </c>
    </row>
    <row r="180" spans="3:3">
      <c r="C180" s="15" t="str">
        <f t="shared" si="2"/>
        <v/>
      </c>
    </row>
    <row r="181" spans="3:3">
      <c r="C181" s="15" t="str">
        <f t="shared" si="2"/>
        <v/>
      </c>
    </row>
    <row r="182" spans="3:3">
      <c r="C182" s="15" t="str">
        <f t="shared" si="2"/>
        <v/>
      </c>
    </row>
    <row r="183" spans="3:3">
      <c r="C183" s="15" t="str">
        <f t="shared" si="2"/>
        <v/>
      </c>
    </row>
    <row r="184" spans="3:3">
      <c r="C184" s="15" t="str">
        <f t="shared" si="2"/>
        <v/>
      </c>
    </row>
    <row r="185" spans="3:3">
      <c r="C185" s="15" t="str">
        <f t="shared" si="2"/>
        <v/>
      </c>
    </row>
    <row r="186" spans="3:3">
      <c r="C186" s="15" t="str">
        <f t="shared" si="2"/>
        <v/>
      </c>
    </row>
    <row r="187" spans="3:3">
      <c r="C187" s="15" t="str">
        <f t="shared" si="2"/>
        <v/>
      </c>
    </row>
    <row r="188" spans="3:3">
      <c r="C188" s="15" t="str">
        <f t="shared" si="2"/>
        <v/>
      </c>
    </row>
    <row r="189" spans="3:3">
      <c r="C189" s="15" t="str">
        <f t="shared" si="2"/>
        <v/>
      </c>
    </row>
    <row r="190" spans="3:3">
      <c r="C190" s="15" t="str">
        <f t="shared" si="2"/>
        <v/>
      </c>
    </row>
    <row r="191" spans="3:3">
      <c r="C191" s="15" t="str">
        <f t="shared" si="2"/>
        <v/>
      </c>
    </row>
    <row r="192" spans="3:3">
      <c r="C192" s="15" t="str">
        <f t="shared" si="2"/>
        <v/>
      </c>
    </row>
    <row r="193" spans="3:3">
      <c r="C193" s="15" t="str">
        <f t="shared" si="2"/>
        <v/>
      </c>
    </row>
    <row r="194" spans="3:3">
      <c r="C194" s="15" t="str">
        <f t="shared" ref="C194:C200" si="3">IF(A194="","",A194)</f>
        <v/>
      </c>
    </row>
    <row r="195" spans="3:3">
      <c r="C195" s="15" t="str">
        <f t="shared" si="3"/>
        <v/>
      </c>
    </row>
    <row r="196" spans="3:3">
      <c r="C196" s="15" t="str">
        <f t="shared" si="3"/>
        <v/>
      </c>
    </row>
    <row r="197" spans="3:3">
      <c r="C197" s="15" t="str">
        <f t="shared" si="3"/>
        <v/>
      </c>
    </row>
    <row r="198" spans="3:3">
      <c r="C198" s="15" t="str">
        <f t="shared" si="3"/>
        <v/>
      </c>
    </row>
    <row r="199" spans="3:3">
      <c r="C199" s="15" t="str">
        <f t="shared" si="3"/>
        <v/>
      </c>
    </row>
    <row r="200" spans="3:3">
      <c r="C200" s="15" t="str">
        <f t="shared" si="3"/>
        <v/>
      </c>
    </row>
  </sheetData>
  <sheetProtection selectLockedCells="1" sort="0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AVERIAS</vt:lpstr>
      <vt:lpstr>NORINTEGRA</vt:lpstr>
      <vt:lpstr>RELACION MATRICULAS</vt:lpstr>
      <vt:lpstr>AVERIAS!Área_de_impresión</vt:lpstr>
      <vt:lpstr>NORINTEGRA!Área_de_impresión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INSPECTORES</dc:creator>
  <cp:lastModifiedBy>urbanos.santigo</cp:lastModifiedBy>
  <cp:lastPrinted>2023-10-04T18:16:44Z</cp:lastPrinted>
  <dcterms:created xsi:type="dcterms:W3CDTF">2023-09-16T19:02:58Z</dcterms:created>
  <dcterms:modified xsi:type="dcterms:W3CDTF">2024-02-03T20:23:56Z</dcterms:modified>
</cp:coreProperties>
</file>